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mona\Documents\agenda FT\Příjímací řízení\"/>
    </mc:Choice>
  </mc:AlternateContent>
  <bookViews>
    <workbookView xWindow="0" yWindow="0" windowWidth="19200" windowHeight="7188"/>
  </bookViews>
  <sheets>
    <sheet name="nMg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6" i="2" l="1"/>
  <c r="AC19" i="2"/>
  <c r="AC20" i="2"/>
  <c r="AC21" i="2"/>
  <c r="AC22" i="2"/>
  <c r="AC23" i="2"/>
  <c r="AC18" i="2"/>
  <c r="AC24" i="2"/>
  <c r="AB24" i="2"/>
  <c r="AB19" i="2"/>
  <c r="AB20" i="2"/>
  <c r="AB21" i="2"/>
  <c r="AB22" i="2"/>
  <c r="AB23" i="2"/>
  <c r="AB18" i="2"/>
  <c r="Z24" i="2"/>
  <c r="AA24" i="2"/>
  <c r="AA19" i="2"/>
  <c r="AA20" i="2"/>
  <c r="AA21" i="2"/>
  <c r="AA22" i="2"/>
  <c r="AA23" i="2"/>
  <c r="AA18" i="2"/>
  <c r="AA6" i="2"/>
  <c r="Z19" i="2"/>
  <c r="Z20" i="2"/>
  <c r="Z21" i="2"/>
  <c r="Z22" i="2"/>
  <c r="Z23" i="2"/>
  <c r="Z18" i="2"/>
  <c r="AC15" i="2"/>
  <c r="AC7" i="2"/>
  <c r="AC8" i="2"/>
  <c r="AC9" i="2"/>
  <c r="AC10" i="2"/>
  <c r="AC11" i="2"/>
  <c r="AC12" i="2"/>
  <c r="AC13" i="2"/>
  <c r="AC14" i="2"/>
  <c r="AC6" i="2"/>
  <c r="AB6" i="2"/>
  <c r="AB15" i="2"/>
  <c r="AB7" i="2"/>
  <c r="AB8" i="2"/>
  <c r="AB9" i="2"/>
  <c r="AB10" i="2"/>
  <c r="AB11" i="2"/>
  <c r="AB12" i="2"/>
  <c r="AB13" i="2"/>
  <c r="AB14" i="2"/>
  <c r="AA15" i="2"/>
  <c r="AA7" i="2"/>
  <c r="AA8" i="2"/>
  <c r="AA9" i="2"/>
  <c r="AA10" i="2"/>
  <c r="AA11" i="2"/>
  <c r="AA12" i="2"/>
  <c r="AA13" i="2"/>
  <c r="AA14" i="2"/>
  <c r="Z15" i="2"/>
  <c r="B15" i="2"/>
  <c r="L15" i="2"/>
  <c r="Z7" i="2"/>
  <c r="Z8" i="2"/>
  <c r="Z9" i="2"/>
  <c r="Z10" i="2"/>
  <c r="Z11" i="2"/>
  <c r="Z12" i="2"/>
  <c r="Z13" i="2"/>
  <c r="Z14" i="2"/>
  <c r="Z6" i="2"/>
  <c r="AC26" i="2" l="1"/>
  <c r="V24" i="2"/>
  <c r="V26" i="2" s="1"/>
  <c r="Z26" i="2" l="1"/>
  <c r="AA26" i="2"/>
  <c r="N24" i="2" l="1"/>
  <c r="M24" i="2"/>
  <c r="L24" i="2"/>
  <c r="N15" i="2"/>
  <c r="M15" i="2"/>
  <c r="E24" i="2"/>
  <c r="E15" i="2"/>
  <c r="N26" i="2" l="1"/>
  <c r="M26" i="2"/>
  <c r="L26" i="2"/>
  <c r="E26" i="2"/>
  <c r="D24" i="2" l="1"/>
  <c r="D26" i="2" s="1"/>
  <c r="D15" i="2"/>
  <c r="C24" i="2"/>
  <c r="C15" i="2"/>
  <c r="C26" i="2" s="1"/>
  <c r="B24" i="2"/>
  <c r="B26" i="2"/>
  <c r="AF7" i="2" l="1"/>
  <c r="AF8" i="2"/>
  <c r="AF9" i="2"/>
  <c r="AF10" i="2"/>
  <c r="AF11" i="2"/>
  <c r="AF12" i="2"/>
  <c r="AF13" i="2"/>
  <c r="AF14" i="2"/>
  <c r="AF18" i="2"/>
  <c r="AF19" i="2"/>
  <c r="AF20" i="2"/>
  <c r="AF24" i="2" s="1"/>
  <c r="AF21" i="2"/>
  <c r="AF22" i="2"/>
  <c r="AF23" i="2"/>
  <c r="AF6" i="2"/>
  <c r="U24" i="2"/>
  <c r="U15" i="2"/>
  <c r="U26" i="2" s="1"/>
  <c r="T15" i="2"/>
  <c r="S15" i="2" l="1"/>
  <c r="R15" i="2"/>
  <c r="AH19" i="2" l="1"/>
  <c r="AH20" i="2"/>
  <c r="AH21" i="2"/>
  <c r="AH22" i="2"/>
  <c r="AH23" i="2"/>
  <c r="AH18" i="2"/>
  <c r="AH7" i="2"/>
  <c r="AH8" i="2"/>
  <c r="AH9" i="2"/>
  <c r="AH10" i="2"/>
  <c r="AH11" i="2"/>
  <c r="AH12" i="2"/>
  <c r="AH13" i="2"/>
  <c r="AH14" i="2"/>
  <c r="AH6" i="2"/>
  <c r="AH15" i="2" l="1"/>
  <c r="AH24" i="2"/>
  <c r="AD19" i="2"/>
  <c r="AE19" i="2"/>
  <c r="AD20" i="2"/>
  <c r="AE20" i="2"/>
  <c r="AD21" i="2"/>
  <c r="AE21" i="2"/>
  <c r="AD22" i="2"/>
  <c r="AE22" i="2"/>
  <c r="AD23" i="2"/>
  <c r="AE23" i="2"/>
  <c r="AD18" i="2"/>
  <c r="AE18" i="2"/>
  <c r="AG19" i="2"/>
  <c r="AI19" i="2"/>
  <c r="AG20" i="2"/>
  <c r="AI20" i="2"/>
  <c r="AG21" i="2"/>
  <c r="AI21" i="2"/>
  <c r="AG22" i="2"/>
  <c r="AI22" i="2"/>
  <c r="AG23" i="2"/>
  <c r="AI23" i="2"/>
  <c r="AI18" i="2"/>
  <c r="AG18" i="2"/>
  <c r="AE7" i="2"/>
  <c r="AE8" i="2"/>
  <c r="AE9" i="2"/>
  <c r="AE10" i="2"/>
  <c r="AE11" i="2"/>
  <c r="AE12" i="2"/>
  <c r="AE13" i="2"/>
  <c r="AE14" i="2"/>
  <c r="AE6" i="2"/>
  <c r="AD7" i="2"/>
  <c r="AD8" i="2"/>
  <c r="AD9" i="2"/>
  <c r="AD10" i="2"/>
  <c r="AD11" i="2"/>
  <c r="AD12" i="2"/>
  <c r="AD13" i="2"/>
  <c r="AD14" i="2"/>
  <c r="AD6" i="2"/>
  <c r="X15" i="2"/>
  <c r="Y15" i="2"/>
  <c r="AI7" i="2"/>
  <c r="AI8" i="2"/>
  <c r="AI9" i="2"/>
  <c r="AI10" i="2"/>
  <c r="AI11" i="2"/>
  <c r="AI12" i="2"/>
  <c r="AI13" i="2"/>
  <c r="AI14" i="2"/>
  <c r="AI6" i="2"/>
  <c r="H15" i="2"/>
  <c r="AF15" i="2" s="1"/>
  <c r="AF26" i="2" s="1"/>
  <c r="J15" i="2"/>
  <c r="K15" i="2"/>
  <c r="P15" i="2"/>
  <c r="Q15" i="2"/>
  <c r="I15" i="2"/>
  <c r="W15" i="2"/>
  <c r="AG14" i="2"/>
  <c r="AG7" i="2"/>
  <c r="AG8" i="2"/>
  <c r="AG9" i="2"/>
  <c r="AG10" i="2"/>
  <c r="AG11" i="2"/>
  <c r="AG12" i="2"/>
  <c r="AG13" i="2"/>
  <c r="AG6" i="2"/>
  <c r="J24" i="2"/>
  <c r="W24" i="2"/>
  <c r="X24" i="2"/>
  <c r="Y24" i="2"/>
  <c r="Q24" i="2"/>
  <c r="R24" i="2"/>
  <c r="H24" i="2"/>
  <c r="I24" i="2"/>
  <c r="K24" i="2"/>
  <c r="G24" i="2"/>
  <c r="P24" i="2"/>
  <c r="F24" i="2"/>
  <c r="T24" i="2"/>
  <c r="T26" i="2" s="1"/>
  <c r="S24" i="2"/>
  <c r="G15" i="2"/>
  <c r="F15" i="2"/>
  <c r="AI24" i="2" l="1"/>
  <c r="AI15" i="2"/>
  <c r="AI26" i="2" s="1"/>
  <c r="AG15" i="2"/>
  <c r="I26" i="2"/>
  <c r="AD24" i="2"/>
  <c r="AD15" i="2"/>
  <c r="G26" i="2"/>
  <c r="J26" i="2"/>
  <c r="AE24" i="2"/>
  <c r="AG24" i="2"/>
  <c r="AH26" i="2"/>
  <c r="AE15" i="2"/>
  <c r="F26" i="2"/>
  <c r="X26" i="2"/>
  <c r="Y26" i="2"/>
  <c r="W26" i="2"/>
  <c r="H26" i="2"/>
  <c r="K26" i="2"/>
  <c r="R26" i="2"/>
  <c r="S26" i="2"/>
  <c r="AG26" i="2" l="1"/>
  <c r="AD26" i="2"/>
  <c r="AE26" i="2"/>
  <c r="P26" i="2"/>
  <c r="Q26" i="2"/>
</calcChain>
</file>

<file path=xl/comments1.xml><?xml version="1.0" encoding="utf-8"?>
<comments xmlns="http://schemas.openxmlformats.org/spreadsheetml/2006/main">
  <authors>
    <author>Simona</author>
  </authors>
  <commentList>
    <comment ref="O4" authorId="0" shapeId="0">
      <text>
        <r>
          <rPr>
            <b/>
            <sz val="9"/>
            <color indexed="81"/>
            <rFont val="Tahoma"/>
            <family val="2"/>
            <charset val="238"/>
          </rPr>
          <t>Simona:</t>
        </r>
        <r>
          <rPr>
            <sz val="9"/>
            <color indexed="81"/>
            <rFont val="Tahoma"/>
            <family val="2"/>
            <charset val="238"/>
          </rPr>
          <t xml:space="preserve">
zápisy do prvního ročníku magisterského studia budou probíhat v příštím týdnu</t>
        </r>
      </text>
    </comment>
    <comment ref="AC4" authorId="0" shapeId="0">
      <text>
        <r>
          <rPr>
            <b/>
            <sz val="9"/>
            <color indexed="81"/>
            <rFont val="Tahoma"/>
            <family val="2"/>
            <charset val="238"/>
          </rPr>
          <t>Simona:</t>
        </r>
        <r>
          <rPr>
            <sz val="9"/>
            <color indexed="81"/>
            <rFont val="Tahoma"/>
            <family val="2"/>
            <charset val="238"/>
          </rPr>
          <t xml:space="preserve">
Zápisy nejsou ještě ukončeny, počty se budou ještě měnit.</t>
        </r>
      </text>
    </comment>
    <comment ref="Y19" authorId="0" shapeId="0">
      <text>
        <r>
          <rPr>
            <b/>
            <sz val="9"/>
            <color indexed="81"/>
            <rFont val="Tahoma"/>
            <family val="2"/>
            <charset val="238"/>
          </rPr>
          <t>Simona:</t>
        </r>
        <r>
          <rPr>
            <sz val="9"/>
            <color indexed="81"/>
            <rFont val="Tahoma"/>
            <family val="2"/>
            <charset val="238"/>
          </rPr>
          <t xml:space="preserve">
1 přestup z jiného oboru/programu
</t>
        </r>
      </text>
    </comment>
  </commentList>
</comments>
</file>

<file path=xl/sharedStrings.xml><?xml version="1.0" encoding="utf-8"?>
<sst xmlns="http://schemas.openxmlformats.org/spreadsheetml/2006/main" count="66" uniqueCount="54">
  <si>
    <t>Prezenční forma studia</t>
  </si>
  <si>
    <t>Kombinovaná forma studia</t>
  </si>
  <si>
    <t>CELKEM FT</t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</si>
  <si>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přihlášek</t>
    </r>
    <r>
      <rPr>
        <sz val="11"/>
        <color theme="1"/>
        <rFont val="Calibri"/>
        <family val="2"/>
        <charset val="238"/>
        <scheme val="minor"/>
      </rPr>
      <t xml:space="preserve"> po 1. kole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</si>
  <si>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zapsaných</t>
    </r>
    <r>
      <rPr>
        <sz val="11"/>
        <color theme="1"/>
        <rFont val="Calibri"/>
        <family val="2"/>
        <charset val="238"/>
        <scheme val="minor"/>
      </rPr>
      <t xml:space="preserve"> po 1. kole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</si>
  <si>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přijato</t>
    </r>
    <r>
      <rPr>
        <sz val="11"/>
        <color theme="1"/>
        <rFont val="Calibri"/>
        <family val="2"/>
        <charset val="238"/>
        <scheme val="minor"/>
      </rPr>
      <t xml:space="preserve"> po 1. kole</t>
    </r>
  </si>
  <si>
    <t>1. kolo (20.6.2017)</t>
  </si>
  <si>
    <t>CHTM - Inženýrství polymerů</t>
  </si>
  <si>
    <t>CHTM - Materiálové inženýrství</t>
  </si>
  <si>
    <t>CHTP - Chemie potravin a bioaktivních látek</t>
  </si>
  <si>
    <t>CHTP - Technologie potravin</t>
  </si>
  <si>
    <t>CHTP - Technologie výroby tuků, kosmetiky a detergentů</t>
  </si>
  <si>
    <t xml:space="preserve">PI - Výrobní inženýrství </t>
  </si>
  <si>
    <t>PI - Řízení jakosti</t>
  </si>
  <si>
    <t>PI - Konstrukce technologických zařízení</t>
  </si>
  <si>
    <t>CELKEM prezenční forma</t>
  </si>
  <si>
    <t>CELKEM kombinovaná forma</t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</si>
  <si>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přihlášek</t>
    </r>
    <r>
      <rPr>
        <sz val="11"/>
        <color theme="1"/>
        <rFont val="Calibri"/>
        <family val="2"/>
        <charset val="238"/>
        <scheme val="minor"/>
      </rPr>
      <t xml:space="preserve"> po 2. kole         (1. komise)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</si>
  <si>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přijato</t>
    </r>
    <r>
      <rPr>
        <sz val="11"/>
        <color theme="1"/>
        <rFont val="Calibri"/>
        <family val="2"/>
        <charset val="238"/>
        <scheme val="minor"/>
      </rPr>
      <t xml:space="preserve"> po 2. kole           (1. komise)</t>
    </r>
  </si>
  <si>
    <t>ak. rok 2016/17 2. kolo</t>
  </si>
  <si>
    <t>1. komise 28.8.2017</t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</si>
  <si>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přihlášek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</si>
  <si>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zapsaných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</si>
  <si>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přijato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</si>
  <si>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Celkem za akademický rok 2017/18</t>
  </si>
  <si>
    <t>Celkem za akademický rok 2016/17</t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</si>
  <si>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přihlášek</t>
    </r>
    <r>
      <rPr>
        <sz val="11"/>
        <color theme="1"/>
        <rFont val="Calibri"/>
        <family val="2"/>
        <charset val="238"/>
        <scheme val="minor"/>
      </rPr>
      <t xml:space="preserve"> po 2. kole         (2. komise)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</si>
  <si>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přijato</t>
    </r>
    <r>
      <rPr>
        <sz val="11"/>
        <color theme="1"/>
        <rFont val="Calibri"/>
        <family val="2"/>
        <charset val="238"/>
        <scheme val="minor"/>
      </rPr>
      <t xml:space="preserve"> po 2. kole           (2. komise)</t>
    </r>
  </si>
  <si>
    <t>CHTM - Inženýrství ochrany životního prostředí</t>
  </si>
  <si>
    <t>2. kolo ak. rok 2017/2018</t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</si>
  <si>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zapsaných</t>
    </r>
    <r>
      <rPr>
        <sz val="11"/>
        <color theme="1"/>
        <rFont val="Calibri"/>
        <family val="2"/>
        <charset val="238"/>
        <scheme val="minor"/>
      </rPr>
      <t xml:space="preserve"> v  v září          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</si>
  <si>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zapsaných</t>
    </r>
    <r>
      <rPr>
        <sz val="11"/>
        <color theme="1"/>
        <rFont val="Calibri"/>
        <family val="2"/>
        <charset val="238"/>
        <scheme val="minor"/>
      </rPr>
      <t xml:space="preserve"> v říjnu</t>
    </r>
  </si>
  <si>
    <t>2. komise 21.9.2017</t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</si>
  <si>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zapsaných</t>
    </r>
    <r>
      <rPr>
        <sz val="11"/>
        <color theme="1"/>
        <rFont val="Calibri"/>
        <family val="2"/>
        <charset val="238"/>
        <scheme val="minor"/>
      </rPr>
      <t xml:space="preserve"> v listopadu (po zaslání výzvy)</t>
    </r>
  </si>
  <si>
    <t>1. kolo (18. 6.2018)</t>
  </si>
  <si>
    <r>
      <t xml:space="preserve">celkem </t>
    </r>
    <r>
      <rPr>
        <b/>
        <sz val="11"/>
        <rFont val="Calibri"/>
        <family val="2"/>
        <charset val="238"/>
        <scheme val="minor"/>
      </rPr>
      <t>přihlášek</t>
    </r>
    <r>
      <rPr>
        <sz val="11"/>
        <rFont val="Calibri"/>
        <family val="2"/>
        <charset val="238"/>
        <scheme val="minor"/>
      </rPr>
      <t xml:space="preserve"> po 1. kole</t>
    </r>
  </si>
  <si>
    <r>
      <t xml:space="preserve">celkem </t>
    </r>
    <r>
      <rPr>
        <b/>
        <sz val="11"/>
        <rFont val="Calibri"/>
        <family val="2"/>
        <charset val="238"/>
        <scheme val="minor"/>
      </rPr>
      <t>přijato</t>
    </r>
    <r>
      <rPr>
        <sz val="11"/>
        <rFont val="Calibri"/>
        <family val="2"/>
        <charset val="238"/>
        <scheme val="minor"/>
      </rPr>
      <t xml:space="preserve"> po 1. kole</t>
    </r>
  </si>
  <si>
    <r>
      <t xml:space="preserve">celkem </t>
    </r>
    <r>
      <rPr>
        <b/>
        <sz val="11"/>
        <rFont val="Calibri"/>
        <family val="2"/>
        <charset val="238"/>
        <scheme val="minor"/>
      </rPr>
      <t>zapsaných</t>
    </r>
    <r>
      <rPr>
        <sz val="11"/>
        <rFont val="Calibri"/>
        <family val="2"/>
        <charset val="238"/>
        <scheme val="minor"/>
      </rPr>
      <t xml:space="preserve"> po 1. kole</t>
    </r>
  </si>
  <si>
    <r>
      <rPr>
        <b/>
        <sz val="11"/>
        <rFont val="Calibri"/>
        <family val="2"/>
        <charset val="238"/>
        <scheme val="minor"/>
      </rPr>
      <t>Navrženo k přijetí</t>
    </r>
    <r>
      <rPr>
        <sz val="11"/>
        <rFont val="Calibri"/>
        <family val="2"/>
        <charset val="238"/>
        <scheme val="minor"/>
      </rPr>
      <t xml:space="preserve"> po 1. kole</t>
    </r>
  </si>
  <si>
    <t>1. kolo (22.6.2016)</t>
  </si>
  <si>
    <t>2. kolo (29.8.2018)</t>
  </si>
  <si>
    <r>
      <t xml:space="preserve">celkem </t>
    </r>
    <r>
      <rPr>
        <b/>
        <sz val="11"/>
        <rFont val="Calibri"/>
        <family val="2"/>
        <charset val="238"/>
        <scheme val="minor"/>
      </rPr>
      <t>přihlášek</t>
    </r>
    <r>
      <rPr>
        <sz val="11"/>
        <rFont val="Calibri"/>
        <family val="2"/>
        <charset val="238"/>
        <scheme val="minor"/>
      </rPr>
      <t xml:space="preserve"> po 2. kole</t>
    </r>
  </si>
  <si>
    <r>
      <t xml:space="preserve">celkem </t>
    </r>
    <r>
      <rPr>
        <b/>
        <sz val="11"/>
        <rFont val="Calibri"/>
        <family val="2"/>
        <charset val="238"/>
        <scheme val="minor"/>
      </rPr>
      <t>přijato</t>
    </r>
    <r>
      <rPr>
        <sz val="11"/>
        <rFont val="Calibri"/>
        <family val="2"/>
        <charset val="238"/>
        <scheme val="minor"/>
      </rPr>
      <t xml:space="preserve"> po 2. kole</t>
    </r>
  </si>
  <si>
    <r>
      <rPr>
        <b/>
        <sz val="11"/>
        <rFont val="Calibri"/>
        <family val="2"/>
        <charset val="238"/>
        <scheme val="minor"/>
      </rPr>
      <t>Navrženo k přijetí</t>
    </r>
    <r>
      <rPr>
        <sz val="11"/>
        <rFont val="Calibri"/>
        <family val="2"/>
        <charset val="238"/>
        <scheme val="minor"/>
      </rPr>
      <t xml:space="preserve"> po 2. kole</t>
    </r>
  </si>
  <si>
    <r>
      <t xml:space="preserve">celkem </t>
    </r>
    <r>
      <rPr>
        <b/>
        <sz val="11"/>
        <rFont val="Calibri"/>
        <family val="2"/>
        <charset val="238"/>
        <scheme val="minor"/>
      </rPr>
      <t>zapsaných</t>
    </r>
    <r>
      <rPr>
        <sz val="11"/>
        <rFont val="Calibri"/>
        <family val="2"/>
        <charset val="238"/>
        <scheme val="minor"/>
      </rPr>
      <t xml:space="preserve"> po 2. kole</t>
    </r>
  </si>
  <si>
    <t>FT - přijímací řízení do navazujícího magisterského studia - srovnání počtu uchazečů</t>
  </si>
  <si>
    <t>Celkem za akademický rok 2018/19</t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</si>
  <si>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navrženo k přijetí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</si>
  <si>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 xml:space="preserve">přihlášek </t>
    </r>
    <r>
      <rPr>
        <sz val="11"/>
        <color theme="1"/>
        <rFont val="Calibri"/>
        <family val="2"/>
        <charset val="238"/>
        <scheme val="minor"/>
      </rPr>
      <t xml:space="preserve"> v 2. kole</t>
    </r>
  </si>
  <si>
    <r>
      <t>celkem</t>
    </r>
    <r>
      <rPr>
        <b/>
        <sz val="11"/>
        <color theme="1"/>
        <rFont val="Calibri"/>
        <family val="2"/>
        <charset val="238"/>
        <scheme val="minor"/>
      </rPr>
      <t xml:space="preserve"> přijato </t>
    </r>
    <r>
      <rPr>
        <sz val="11"/>
        <color theme="1"/>
        <rFont val="Calibri"/>
        <family val="2"/>
        <charset val="238"/>
        <scheme val="minor"/>
      </rPr>
      <t xml:space="preserve"> v 2. kole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</si>
  <si>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přihlášek</t>
    </r>
    <r>
      <rPr>
        <sz val="11"/>
        <color theme="1"/>
        <rFont val="Calibri"/>
        <family val="2"/>
        <charset val="238"/>
        <scheme val="minor"/>
      </rPr>
      <t xml:space="preserve"> v 1. kole</t>
    </r>
  </si>
  <si>
    <r>
      <t>celkem</t>
    </r>
    <r>
      <rPr>
        <b/>
        <sz val="11"/>
        <color theme="1"/>
        <rFont val="Calibri"/>
        <family val="2"/>
        <charset val="238"/>
        <scheme val="minor"/>
      </rPr>
      <t xml:space="preserve"> přijato </t>
    </r>
    <r>
      <rPr>
        <sz val="11"/>
        <color theme="1"/>
        <rFont val="Calibri"/>
        <family val="2"/>
        <charset val="238"/>
        <scheme val="minor"/>
      </rPr>
      <t>v 1. kole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</si>
  <si>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zapsáno</t>
    </r>
    <r>
      <rPr>
        <sz val="11"/>
        <color theme="1"/>
        <rFont val="Calibri"/>
        <family val="2"/>
        <charset val="238"/>
        <scheme val="minor"/>
      </rPr>
      <t xml:space="preserve"> v 1. kole</t>
    </r>
  </si>
  <si>
    <r>
      <t xml:space="preserve">celkem </t>
    </r>
    <r>
      <rPr>
        <b/>
        <sz val="11"/>
        <color theme="1"/>
        <rFont val="Calibri"/>
        <family val="2"/>
        <charset val="238"/>
        <scheme val="minor"/>
      </rPr>
      <t>zapsáno</t>
    </r>
    <r>
      <rPr>
        <sz val="11"/>
        <color theme="1"/>
        <rFont val="Calibri"/>
        <family val="2"/>
        <charset val="238"/>
        <scheme val="minor"/>
      </rPr>
      <t xml:space="preserve"> v 2. kole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</si>
</sst>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justify" vertical="center"/>
    </xf>
    <xf numFmtId="0" fontId="1" fillId="0" borderId="2" xfId="0" applyFon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2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2" borderId="7" xfId="0" applyFill="1" applyBorder="1"/>
    <xf numFmtId="0" fontId="0" fillId="3" borderId="8" xfId="0" applyFill="1" applyBorder="1"/>
    <xf numFmtId="0" fontId="1" fillId="0" borderId="7" xfId="0" applyFont="1" applyBorder="1"/>
    <xf numFmtId="0" fontId="1" fillId="0" borderId="8" xfId="0" applyFont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4" xfId="0" applyFill="1" applyBorder="1" applyAlignment="1">
      <alignment wrapText="1"/>
    </xf>
    <xf numFmtId="0" fontId="0" fillId="3" borderId="4" xfId="0" applyFill="1" applyBorder="1"/>
    <xf numFmtId="0" fontId="1" fillId="0" borderId="4" xfId="0" applyFont="1" applyBorder="1"/>
    <xf numFmtId="0" fontId="0" fillId="2" borderId="8" xfId="0" applyFill="1" applyBorder="1" applyAlignment="1">
      <alignment wrapText="1"/>
    </xf>
    <xf numFmtId="0" fontId="0" fillId="2" borderId="8" xfId="0" applyFill="1" applyBorder="1"/>
    <xf numFmtId="0" fontId="0" fillId="0" borderId="1" xfId="0" applyBorder="1" applyAlignment="1">
      <alignment horizontal="center"/>
    </xf>
    <xf numFmtId="0" fontId="0" fillId="5" borderId="8" xfId="0" applyFill="1" applyBorder="1"/>
    <xf numFmtId="0" fontId="1" fillId="5" borderId="8" xfId="0" applyFont="1" applyFill="1" applyBorder="1"/>
    <xf numFmtId="0" fontId="6" fillId="6" borderId="1" xfId="0" applyFont="1" applyFill="1" applyBorder="1" applyAlignment="1">
      <alignment wrapText="1"/>
    </xf>
    <xf numFmtId="0" fontId="0" fillId="6" borderId="2" xfId="0" applyFill="1" applyBorder="1"/>
    <xf numFmtId="0" fontId="1" fillId="6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3" borderId="14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7" xfId="0" applyFill="1" applyBorder="1"/>
    <xf numFmtId="0" fontId="0" fillId="6" borderId="1" xfId="0" applyFill="1" applyBorder="1"/>
    <xf numFmtId="0" fontId="0" fillId="6" borderId="7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8" xfId="0" applyFill="1" applyBorder="1" applyAlignment="1">
      <alignment wrapText="1"/>
    </xf>
    <xf numFmtId="0" fontId="1" fillId="6" borderId="7" xfId="0" applyFont="1" applyFill="1" applyBorder="1"/>
    <xf numFmtId="0" fontId="1" fillId="6" borderId="1" xfId="0" applyFont="1" applyFill="1" applyBorder="1"/>
    <xf numFmtId="0" fontId="1" fillId="6" borderId="9" xfId="0" applyFont="1" applyFill="1" applyBorder="1"/>
    <xf numFmtId="0" fontId="1" fillId="6" borderId="10" xfId="0" applyFont="1" applyFill="1" applyBorder="1"/>
    <xf numFmtId="0" fontId="0" fillId="6" borderId="2" xfId="0" applyFill="1" applyBorder="1" applyAlignment="1">
      <alignment wrapText="1"/>
    </xf>
    <xf numFmtId="0" fontId="8" fillId="6" borderId="8" xfId="0" applyFont="1" applyFill="1" applyBorder="1"/>
    <xf numFmtId="0" fontId="9" fillId="6" borderId="1" xfId="0" applyFont="1" applyFill="1" applyBorder="1"/>
    <xf numFmtId="0" fontId="9" fillId="6" borderId="10" xfId="0" applyFont="1" applyFill="1" applyBorder="1"/>
    <xf numFmtId="0" fontId="0" fillId="5" borderId="7" xfId="0" applyFill="1" applyBorder="1"/>
    <xf numFmtId="0" fontId="0" fillId="5" borderId="1" xfId="0" applyFill="1" applyBorder="1"/>
    <xf numFmtId="0" fontId="0" fillId="5" borderId="2" xfId="0" applyFill="1" applyBorder="1"/>
    <xf numFmtId="0" fontId="1" fillId="4" borderId="1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6"/>
  <sheetViews>
    <sheetView tabSelected="1" zoomScale="90" zoomScaleNormal="90" workbookViewId="0">
      <pane xSplit="1" topLeftCell="B1" activePane="topRight" state="frozen"/>
      <selection pane="topRight" activeCell="H4" sqref="H4"/>
    </sheetView>
  </sheetViews>
  <sheetFormatPr defaultRowHeight="14.4" x14ac:dyDescent="0.3"/>
  <cols>
    <col min="1" max="1" width="45.88671875" bestFit="1" customWidth="1"/>
    <col min="2" max="2" width="11.44140625" customWidth="1"/>
    <col min="3" max="4" width="10.88671875" customWidth="1"/>
    <col min="5" max="5" width="12" customWidth="1"/>
    <col min="6" max="6" width="11.6640625" customWidth="1"/>
    <col min="7" max="7" width="9.6640625" customWidth="1"/>
    <col min="8" max="9" width="12.88671875" customWidth="1"/>
    <col min="10" max="10" width="10.6640625" customWidth="1"/>
    <col min="11" max="11" width="12.21875" customWidth="1"/>
    <col min="12" max="12" width="11.6640625" customWidth="1"/>
    <col min="13" max="13" width="10.77734375" customWidth="1"/>
    <col min="14" max="14" width="11.33203125" customWidth="1"/>
    <col min="15" max="15" width="10.109375" customWidth="1"/>
    <col min="16" max="18" width="12" customWidth="1"/>
    <col min="19" max="19" width="11.44140625" customWidth="1"/>
    <col min="20" max="20" width="11.6640625" customWidth="1"/>
    <col min="21" max="21" width="11.109375" customWidth="1"/>
    <col min="22" max="22" width="11.88671875" customWidth="1"/>
    <col min="23" max="23" width="10.109375" customWidth="1"/>
    <col min="24" max="24" width="11" customWidth="1"/>
    <col min="25" max="25" width="10.109375" customWidth="1"/>
    <col min="26" max="26" width="9.44140625" customWidth="1"/>
    <col min="27" max="27" width="8.5546875" customWidth="1"/>
    <col min="28" max="29" width="10.21875" customWidth="1"/>
    <col min="30" max="30" width="9.77734375" customWidth="1"/>
    <col min="31" max="31" width="12.44140625" customWidth="1"/>
    <col min="32" max="32" width="12.88671875" customWidth="1"/>
    <col min="35" max="35" width="13.88671875" customWidth="1"/>
  </cols>
  <sheetData>
    <row r="1" spans="1:35" ht="16.2" thickBot="1" x14ac:dyDescent="0.3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35" x14ac:dyDescent="0.3">
      <c r="A2" s="7"/>
      <c r="B2" s="50" t="s">
        <v>34</v>
      </c>
      <c r="C2" s="51"/>
      <c r="D2" s="51"/>
      <c r="E2" s="52"/>
      <c r="F2" s="45" t="s">
        <v>6</v>
      </c>
      <c r="G2" s="45"/>
      <c r="H2" s="45"/>
      <c r="I2" s="45" t="s">
        <v>39</v>
      </c>
      <c r="J2" s="45"/>
      <c r="K2" s="45"/>
      <c r="L2" s="50" t="s">
        <v>40</v>
      </c>
      <c r="M2" s="51"/>
      <c r="N2" s="51"/>
      <c r="O2" s="52"/>
      <c r="P2" s="70" t="s">
        <v>29</v>
      </c>
      <c r="Q2" s="71"/>
      <c r="R2" s="71"/>
      <c r="S2" s="71"/>
      <c r="T2" s="72"/>
      <c r="U2" s="73"/>
      <c r="V2" s="73"/>
      <c r="W2" s="74" t="s">
        <v>19</v>
      </c>
      <c r="X2" s="75"/>
      <c r="Y2" s="76"/>
      <c r="Z2" s="40" t="s">
        <v>46</v>
      </c>
      <c r="AA2" s="41"/>
      <c r="AB2" s="69"/>
      <c r="AC2" s="42"/>
      <c r="AD2" s="40" t="s">
        <v>24</v>
      </c>
      <c r="AE2" s="41"/>
      <c r="AF2" s="42"/>
      <c r="AG2" s="43" t="s">
        <v>25</v>
      </c>
      <c r="AH2" s="43"/>
      <c r="AI2" s="44"/>
    </row>
    <row r="3" spans="1:35" ht="17.399999999999999" x14ac:dyDescent="0.3">
      <c r="A3" s="8"/>
      <c r="B3" s="8"/>
      <c r="C3" s="8"/>
      <c r="D3" s="8"/>
      <c r="E3" s="8"/>
      <c r="F3" s="1"/>
      <c r="G3" s="1"/>
      <c r="H3" s="1"/>
      <c r="I3" s="1"/>
      <c r="J3" s="1"/>
      <c r="K3" s="1"/>
      <c r="L3" s="8"/>
      <c r="M3" s="8"/>
      <c r="N3" s="8"/>
      <c r="O3" s="8"/>
      <c r="P3" s="46" t="s">
        <v>20</v>
      </c>
      <c r="Q3" s="47"/>
      <c r="R3" s="46" t="s">
        <v>32</v>
      </c>
      <c r="S3" s="47"/>
      <c r="T3" s="47"/>
      <c r="U3" s="26"/>
      <c r="V3" s="26"/>
      <c r="W3" s="46"/>
      <c r="X3" s="47"/>
      <c r="Y3" s="48"/>
      <c r="Z3" s="66"/>
      <c r="AA3" s="67"/>
      <c r="AB3" s="68"/>
      <c r="AC3" s="27"/>
      <c r="AD3" s="11"/>
      <c r="AE3" s="1"/>
      <c r="AF3" s="12"/>
      <c r="AG3" s="10"/>
      <c r="AH3" s="1"/>
      <c r="AI3" s="12"/>
    </row>
    <row r="4" spans="1:35" ht="61.2" customHeight="1" x14ac:dyDescent="0.3">
      <c r="A4" s="7"/>
      <c r="B4" s="29" t="s">
        <v>35</v>
      </c>
      <c r="C4" s="29" t="s">
        <v>36</v>
      </c>
      <c r="D4" s="29" t="s">
        <v>38</v>
      </c>
      <c r="E4" s="29" t="s">
        <v>37</v>
      </c>
      <c r="F4" s="5" t="s">
        <v>3</v>
      </c>
      <c r="G4" s="5" t="s">
        <v>5</v>
      </c>
      <c r="H4" s="5" t="s">
        <v>4</v>
      </c>
      <c r="I4" s="6" t="s">
        <v>50</v>
      </c>
      <c r="J4" s="6" t="s">
        <v>51</v>
      </c>
      <c r="K4" s="6" t="s">
        <v>52</v>
      </c>
      <c r="L4" s="29" t="s">
        <v>41</v>
      </c>
      <c r="M4" s="29" t="s">
        <v>42</v>
      </c>
      <c r="N4" s="29" t="s">
        <v>43</v>
      </c>
      <c r="O4" s="29" t="s">
        <v>44</v>
      </c>
      <c r="P4" s="5" t="s">
        <v>17</v>
      </c>
      <c r="Q4" s="5" t="s">
        <v>18</v>
      </c>
      <c r="R4" s="5" t="s">
        <v>26</v>
      </c>
      <c r="S4" s="5" t="s">
        <v>27</v>
      </c>
      <c r="T4" s="5" t="s">
        <v>30</v>
      </c>
      <c r="U4" s="5" t="s">
        <v>31</v>
      </c>
      <c r="V4" s="5" t="s">
        <v>33</v>
      </c>
      <c r="W4" s="6" t="s">
        <v>48</v>
      </c>
      <c r="X4" s="6" t="s">
        <v>49</v>
      </c>
      <c r="Y4" s="19" t="s">
        <v>53</v>
      </c>
      <c r="Z4" s="55" t="s">
        <v>21</v>
      </c>
      <c r="AA4" s="56" t="s">
        <v>23</v>
      </c>
      <c r="AB4" s="62" t="s">
        <v>47</v>
      </c>
      <c r="AC4" s="57" t="s">
        <v>22</v>
      </c>
      <c r="AD4" s="13" t="s">
        <v>21</v>
      </c>
      <c r="AE4" s="5" t="s">
        <v>23</v>
      </c>
      <c r="AF4" s="24" t="s">
        <v>22</v>
      </c>
      <c r="AG4" s="21" t="s">
        <v>21</v>
      </c>
      <c r="AH4" s="6" t="s">
        <v>23</v>
      </c>
      <c r="AI4" s="14" t="s">
        <v>22</v>
      </c>
    </row>
    <row r="5" spans="1:35" x14ac:dyDescent="0.3">
      <c r="A5" s="9" t="s">
        <v>0</v>
      </c>
      <c r="B5" s="9"/>
      <c r="C5" s="9"/>
      <c r="D5" s="9"/>
      <c r="E5" s="9"/>
      <c r="F5" s="1"/>
      <c r="G5" s="1"/>
      <c r="H5" s="1"/>
      <c r="I5" s="1"/>
      <c r="J5" s="1"/>
      <c r="K5" s="1"/>
      <c r="L5" s="9"/>
      <c r="M5" s="9"/>
      <c r="N5" s="9"/>
      <c r="O5" s="9"/>
      <c r="P5" s="1"/>
      <c r="Q5" s="1"/>
      <c r="R5" s="1"/>
      <c r="S5" s="1"/>
      <c r="T5" s="1"/>
      <c r="U5" s="1"/>
      <c r="V5" s="1"/>
      <c r="W5" s="1"/>
      <c r="X5" s="1"/>
      <c r="Y5" s="7"/>
      <c r="Z5" s="53"/>
      <c r="AA5" s="54"/>
      <c r="AB5" s="30"/>
      <c r="AC5" s="63"/>
      <c r="AD5" s="11"/>
      <c r="AE5" s="1"/>
      <c r="AF5" s="12"/>
      <c r="AG5" s="10"/>
      <c r="AH5" s="1"/>
      <c r="AI5" s="12"/>
    </row>
    <row r="6" spans="1:35" x14ac:dyDescent="0.3">
      <c r="A6" s="7" t="s">
        <v>28</v>
      </c>
      <c r="B6" s="30">
        <v>6</v>
      </c>
      <c r="C6" s="30">
        <v>4</v>
      </c>
      <c r="D6" s="30">
        <v>2</v>
      </c>
      <c r="E6" s="30">
        <v>3</v>
      </c>
      <c r="F6" s="3">
        <v>4</v>
      </c>
      <c r="G6" s="3">
        <v>3</v>
      </c>
      <c r="H6" s="3">
        <v>2</v>
      </c>
      <c r="I6" s="4">
        <v>10</v>
      </c>
      <c r="J6" s="4">
        <v>5</v>
      </c>
      <c r="K6" s="4">
        <v>5</v>
      </c>
      <c r="L6" s="30">
        <v>3</v>
      </c>
      <c r="M6" s="30">
        <v>2</v>
      </c>
      <c r="N6" s="30">
        <v>1</v>
      </c>
      <c r="O6" s="30"/>
      <c r="P6" s="3">
        <v>3</v>
      </c>
      <c r="Q6" s="3">
        <v>3</v>
      </c>
      <c r="R6" s="3">
        <v>1</v>
      </c>
      <c r="S6" s="3"/>
      <c r="T6" s="3">
        <v>4</v>
      </c>
      <c r="U6" s="3">
        <v>1</v>
      </c>
      <c r="V6" s="3"/>
      <c r="W6" s="4">
        <v>5</v>
      </c>
      <c r="X6" s="4">
        <v>5</v>
      </c>
      <c r="Y6" s="20">
        <v>2</v>
      </c>
      <c r="Z6" s="53">
        <f>B6+L6</f>
        <v>9</v>
      </c>
      <c r="AA6" s="54">
        <f>C6+M6</f>
        <v>6</v>
      </c>
      <c r="AB6" s="30">
        <f>D6+N6</f>
        <v>3</v>
      </c>
      <c r="AC6" s="63">
        <f>E6+O6</f>
        <v>3</v>
      </c>
      <c r="AD6" s="15">
        <f>F6+P6+R6</f>
        <v>8</v>
      </c>
      <c r="AE6" s="3">
        <f>G6+Q6+S6</f>
        <v>6</v>
      </c>
      <c r="AF6" s="25">
        <f>H6+T6+U6+V6</f>
        <v>7</v>
      </c>
      <c r="AG6" s="22">
        <f>SUM(I6,W6)</f>
        <v>15</v>
      </c>
      <c r="AH6" s="4">
        <f>X6+J6</f>
        <v>10</v>
      </c>
      <c r="AI6" s="16">
        <f>K6+Y6</f>
        <v>7</v>
      </c>
    </row>
    <row r="7" spans="1:35" x14ac:dyDescent="0.3">
      <c r="A7" s="7" t="s">
        <v>7</v>
      </c>
      <c r="B7" s="30">
        <v>5</v>
      </c>
      <c r="C7" s="30">
        <v>5</v>
      </c>
      <c r="D7" s="30"/>
      <c r="E7" s="30">
        <v>5</v>
      </c>
      <c r="F7" s="3">
        <v>16</v>
      </c>
      <c r="G7" s="3">
        <v>15</v>
      </c>
      <c r="H7" s="3">
        <v>14</v>
      </c>
      <c r="I7" s="4">
        <v>8</v>
      </c>
      <c r="J7" s="4">
        <v>8</v>
      </c>
      <c r="K7" s="4">
        <v>8</v>
      </c>
      <c r="L7" s="30">
        <v>4</v>
      </c>
      <c r="M7" s="30">
        <v>2</v>
      </c>
      <c r="N7" s="30">
        <v>2</v>
      </c>
      <c r="O7" s="30"/>
      <c r="P7" s="3">
        <v>3</v>
      </c>
      <c r="Q7" s="3">
        <v>3</v>
      </c>
      <c r="R7" s="3"/>
      <c r="S7" s="3"/>
      <c r="T7" s="3">
        <v>1</v>
      </c>
      <c r="U7" s="3">
        <v>0</v>
      </c>
      <c r="V7" s="3">
        <v>3</v>
      </c>
      <c r="W7" s="4">
        <v>2</v>
      </c>
      <c r="X7" s="4">
        <v>2</v>
      </c>
      <c r="Y7" s="20">
        <v>2</v>
      </c>
      <c r="Z7" s="53">
        <f t="shared" ref="Z7:Z14" si="0">B7+L7</f>
        <v>9</v>
      </c>
      <c r="AA7" s="54">
        <f>C7+M7</f>
        <v>7</v>
      </c>
      <c r="AB7" s="30">
        <f t="shared" ref="AB7:AB14" si="1">D7+N7</f>
        <v>2</v>
      </c>
      <c r="AC7" s="63">
        <f t="shared" ref="AC7:AC14" si="2">E7+O7</f>
        <v>5</v>
      </c>
      <c r="AD7" s="15">
        <f>F7+P7+R7</f>
        <v>19</v>
      </c>
      <c r="AE7" s="3">
        <f>G7+Q7+S7</f>
        <v>18</v>
      </c>
      <c r="AF7" s="25">
        <f>H7+T7+U7+V7</f>
        <v>18</v>
      </c>
      <c r="AG7" s="22">
        <f>SUM(I7,W7)</f>
        <v>10</v>
      </c>
      <c r="AH7" s="4">
        <f>X7+J7</f>
        <v>10</v>
      </c>
      <c r="AI7" s="16">
        <f>K7+Y7</f>
        <v>10</v>
      </c>
    </row>
    <row r="8" spans="1:35" x14ac:dyDescent="0.3">
      <c r="A8" s="7" t="s">
        <v>8</v>
      </c>
      <c r="B8" s="30">
        <v>8</v>
      </c>
      <c r="C8" s="30">
        <v>7</v>
      </c>
      <c r="D8" s="30">
        <v>1</v>
      </c>
      <c r="E8" s="30">
        <v>6</v>
      </c>
      <c r="F8" s="3">
        <v>4</v>
      </c>
      <c r="G8" s="3">
        <v>4</v>
      </c>
      <c r="H8" s="3">
        <v>3</v>
      </c>
      <c r="I8" s="4">
        <v>2</v>
      </c>
      <c r="J8" s="4">
        <v>2</v>
      </c>
      <c r="K8" s="4">
        <v>2</v>
      </c>
      <c r="L8" s="30">
        <v>1</v>
      </c>
      <c r="M8" s="30">
        <v>1</v>
      </c>
      <c r="N8" s="30"/>
      <c r="O8" s="30"/>
      <c r="P8" s="3"/>
      <c r="Q8" s="3">
        <v>0</v>
      </c>
      <c r="R8" s="3"/>
      <c r="S8" s="3"/>
      <c r="T8" s="3">
        <v>1</v>
      </c>
      <c r="U8" s="3">
        <v>0</v>
      </c>
      <c r="V8" s="3"/>
      <c r="W8" s="4">
        <v>3</v>
      </c>
      <c r="X8" s="4">
        <v>2</v>
      </c>
      <c r="Y8" s="20">
        <v>1</v>
      </c>
      <c r="Z8" s="53">
        <f t="shared" si="0"/>
        <v>9</v>
      </c>
      <c r="AA8" s="54">
        <f t="shared" ref="AA7:AA14" si="3">C8+M8</f>
        <v>8</v>
      </c>
      <c r="AB8" s="30">
        <f t="shared" si="1"/>
        <v>1</v>
      </c>
      <c r="AC8" s="63">
        <f t="shared" si="2"/>
        <v>6</v>
      </c>
      <c r="AD8" s="15">
        <f>F8+P8+R8</f>
        <v>4</v>
      </c>
      <c r="AE8" s="3">
        <f>G8+Q8+S8</f>
        <v>4</v>
      </c>
      <c r="AF8" s="25">
        <f>H8+T8+U8+V8</f>
        <v>4</v>
      </c>
      <c r="AG8" s="22">
        <f>SUM(I8,W8)</f>
        <v>5</v>
      </c>
      <c r="AH8" s="4">
        <f>X8+J8</f>
        <v>4</v>
      </c>
      <c r="AI8" s="16">
        <f>K8+Y8</f>
        <v>3</v>
      </c>
    </row>
    <row r="9" spans="1:35" x14ac:dyDescent="0.3">
      <c r="A9" s="7" t="s">
        <v>9</v>
      </c>
      <c r="B9" s="30">
        <v>16</v>
      </c>
      <c r="C9" s="30">
        <v>9</v>
      </c>
      <c r="D9" s="30">
        <v>7</v>
      </c>
      <c r="E9" s="30">
        <v>5</v>
      </c>
      <c r="F9" s="3">
        <v>14</v>
      </c>
      <c r="G9" s="3">
        <v>13</v>
      </c>
      <c r="H9" s="3">
        <v>10</v>
      </c>
      <c r="I9" s="4">
        <v>6</v>
      </c>
      <c r="J9" s="4">
        <v>1</v>
      </c>
      <c r="K9" s="4">
        <v>1</v>
      </c>
      <c r="L9" s="30">
        <v>3</v>
      </c>
      <c r="M9" s="30">
        <v>3</v>
      </c>
      <c r="N9" s="30"/>
      <c r="O9" s="30"/>
      <c r="P9" s="3">
        <v>2</v>
      </c>
      <c r="Q9" s="3">
        <v>2</v>
      </c>
      <c r="R9" s="3">
        <v>1</v>
      </c>
      <c r="S9" s="3">
        <v>1</v>
      </c>
      <c r="T9" s="3">
        <v>3</v>
      </c>
      <c r="U9" s="3">
        <v>1</v>
      </c>
      <c r="V9" s="3"/>
      <c r="W9" s="4">
        <v>1</v>
      </c>
      <c r="X9" s="4">
        <v>1</v>
      </c>
      <c r="Y9" s="20">
        <v>0</v>
      </c>
      <c r="Z9" s="53">
        <f t="shared" si="0"/>
        <v>19</v>
      </c>
      <c r="AA9" s="54">
        <f t="shared" si="3"/>
        <v>12</v>
      </c>
      <c r="AB9" s="30">
        <f t="shared" si="1"/>
        <v>7</v>
      </c>
      <c r="AC9" s="63">
        <f t="shared" si="2"/>
        <v>5</v>
      </c>
      <c r="AD9" s="15">
        <f>F9+P9+R9</f>
        <v>17</v>
      </c>
      <c r="AE9" s="3">
        <f>G9+Q9+S9</f>
        <v>16</v>
      </c>
      <c r="AF9" s="25">
        <f>H9+T9+U9+V9</f>
        <v>14</v>
      </c>
      <c r="AG9" s="22">
        <f>SUM(I9,W9)</f>
        <v>7</v>
      </c>
      <c r="AH9" s="4">
        <f>X9+J9</f>
        <v>2</v>
      </c>
      <c r="AI9" s="16">
        <f>K9+Y9</f>
        <v>1</v>
      </c>
    </row>
    <row r="10" spans="1:35" x14ac:dyDescent="0.3">
      <c r="A10" s="7" t="s">
        <v>10</v>
      </c>
      <c r="B10" s="30">
        <v>55</v>
      </c>
      <c r="C10" s="30">
        <v>39</v>
      </c>
      <c r="D10" s="30">
        <v>16</v>
      </c>
      <c r="E10" s="30">
        <v>37</v>
      </c>
      <c r="F10" s="3">
        <v>37</v>
      </c>
      <c r="G10" s="3">
        <v>16</v>
      </c>
      <c r="H10" s="3">
        <v>15</v>
      </c>
      <c r="I10" s="4">
        <v>53</v>
      </c>
      <c r="J10" s="4">
        <v>18</v>
      </c>
      <c r="K10" s="4">
        <v>17</v>
      </c>
      <c r="L10" s="30">
        <v>7</v>
      </c>
      <c r="M10" s="30">
        <v>5</v>
      </c>
      <c r="N10" s="30">
        <v>2</v>
      </c>
      <c r="O10" s="30"/>
      <c r="P10" s="3">
        <v>8</v>
      </c>
      <c r="Q10" s="3">
        <v>7</v>
      </c>
      <c r="R10" s="3">
        <v>2</v>
      </c>
      <c r="S10" s="3">
        <v>1</v>
      </c>
      <c r="T10" s="3">
        <v>10</v>
      </c>
      <c r="U10" s="3">
        <v>2</v>
      </c>
      <c r="V10" s="3"/>
      <c r="W10" s="4">
        <v>6</v>
      </c>
      <c r="X10" s="4">
        <v>4</v>
      </c>
      <c r="Y10" s="20">
        <v>3</v>
      </c>
      <c r="Z10" s="53">
        <f t="shared" si="0"/>
        <v>62</v>
      </c>
      <c r="AA10" s="54">
        <f t="shared" si="3"/>
        <v>44</v>
      </c>
      <c r="AB10" s="30">
        <f t="shared" si="1"/>
        <v>18</v>
      </c>
      <c r="AC10" s="63">
        <f t="shared" si="2"/>
        <v>37</v>
      </c>
      <c r="AD10" s="15">
        <f>F10+P10+R10</f>
        <v>47</v>
      </c>
      <c r="AE10" s="3">
        <f>G10+Q10+S10</f>
        <v>24</v>
      </c>
      <c r="AF10" s="25">
        <f>H10+T10+U10+V10</f>
        <v>27</v>
      </c>
      <c r="AG10" s="22">
        <f>SUM(I10,W10)</f>
        <v>59</v>
      </c>
      <c r="AH10" s="4">
        <f>X10+J10</f>
        <v>22</v>
      </c>
      <c r="AI10" s="16">
        <f>K10+Y10</f>
        <v>20</v>
      </c>
    </row>
    <row r="11" spans="1:35" x14ac:dyDescent="0.3">
      <c r="A11" s="7" t="s">
        <v>11</v>
      </c>
      <c r="B11" s="30">
        <v>13</v>
      </c>
      <c r="C11" s="30">
        <v>6</v>
      </c>
      <c r="D11" s="30">
        <v>5</v>
      </c>
      <c r="E11" s="30">
        <v>7</v>
      </c>
      <c r="F11" s="3">
        <v>8</v>
      </c>
      <c r="G11" s="3">
        <v>6</v>
      </c>
      <c r="H11" s="3">
        <v>5</v>
      </c>
      <c r="I11" s="4">
        <v>10</v>
      </c>
      <c r="J11" s="4">
        <v>8</v>
      </c>
      <c r="K11" s="4">
        <v>7</v>
      </c>
      <c r="L11" s="30">
        <v>3</v>
      </c>
      <c r="M11" s="30">
        <v>2</v>
      </c>
      <c r="N11" s="30"/>
      <c r="O11" s="30"/>
      <c r="P11" s="3">
        <v>2</v>
      </c>
      <c r="Q11" s="3">
        <v>0</v>
      </c>
      <c r="R11" s="3"/>
      <c r="S11" s="3"/>
      <c r="T11" s="3">
        <v>2</v>
      </c>
      <c r="U11" s="3">
        <v>0</v>
      </c>
      <c r="V11" s="3"/>
      <c r="W11" s="4">
        <v>3</v>
      </c>
      <c r="X11" s="4">
        <v>3</v>
      </c>
      <c r="Y11" s="20">
        <v>2</v>
      </c>
      <c r="Z11" s="53">
        <f t="shared" si="0"/>
        <v>16</v>
      </c>
      <c r="AA11" s="54">
        <f t="shared" si="3"/>
        <v>8</v>
      </c>
      <c r="AB11" s="30">
        <f t="shared" si="1"/>
        <v>5</v>
      </c>
      <c r="AC11" s="63">
        <f t="shared" si="2"/>
        <v>7</v>
      </c>
      <c r="AD11" s="15">
        <f>F11+P11+R11</f>
        <v>10</v>
      </c>
      <c r="AE11" s="3">
        <f>G11+Q11+S11</f>
        <v>6</v>
      </c>
      <c r="AF11" s="25">
        <f>H11+T11+U11+V11</f>
        <v>7</v>
      </c>
      <c r="AG11" s="22">
        <f>SUM(I11,W11)</f>
        <v>13</v>
      </c>
      <c r="AH11" s="4">
        <f>X11+J11</f>
        <v>11</v>
      </c>
      <c r="AI11" s="16">
        <f>K11+Y11</f>
        <v>9</v>
      </c>
    </row>
    <row r="12" spans="1:35" x14ac:dyDescent="0.3">
      <c r="A12" s="7" t="s">
        <v>12</v>
      </c>
      <c r="B12" s="30">
        <v>18</v>
      </c>
      <c r="C12" s="30">
        <v>13</v>
      </c>
      <c r="D12" s="30">
        <v>5</v>
      </c>
      <c r="E12" s="30">
        <v>9</v>
      </c>
      <c r="F12" s="3">
        <v>16</v>
      </c>
      <c r="G12" s="3">
        <v>12</v>
      </c>
      <c r="H12" s="3">
        <v>9</v>
      </c>
      <c r="I12" s="4">
        <v>23</v>
      </c>
      <c r="J12" s="4">
        <v>20</v>
      </c>
      <c r="K12" s="4">
        <v>19</v>
      </c>
      <c r="L12" s="30">
        <v>4</v>
      </c>
      <c r="M12" s="30">
        <v>4</v>
      </c>
      <c r="N12" s="30"/>
      <c r="O12" s="30"/>
      <c r="P12" s="3">
        <v>5</v>
      </c>
      <c r="Q12" s="3">
        <v>5</v>
      </c>
      <c r="R12" s="3">
        <v>1</v>
      </c>
      <c r="S12" s="3">
        <v>1</v>
      </c>
      <c r="T12" s="3">
        <v>7</v>
      </c>
      <c r="U12" s="3">
        <v>1</v>
      </c>
      <c r="V12" s="3"/>
      <c r="W12" s="4">
        <v>5</v>
      </c>
      <c r="X12" s="4">
        <v>5</v>
      </c>
      <c r="Y12" s="20">
        <v>4</v>
      </c>
      <c r="Z12" s="53">
        <f t="shared" si="0"/>
        <v>22</v>
      </c>
      <c r="AA12" s="54">
        <f t="shared" si="3"/>
        <v>17</v>
      </c>
      <c r="AB12" s="30">
        <f t="shared" si="1"/>
        <v>5</v>
      </c>
      <c r="AC12" s="63">
        <f t="shared" si="2"/>
        <v>9</v>
      </c>
      <c r="AD12" s="15">
        <f>F12+P12+R12</f>
        <v>22</v>
      </c>
      <c r="AE12" s="3">
        <f>G12+Q12+S12</f>
        <v>18</v>
      </c>
      <c r="AF12" s="25">
        <f>H12+T12+U12+V12</f>
        <v>17</v>
      </c>
      <c r="AG12" s="22">
        <f>SUM(I12,W12)</f>
        <v>28</v>
      </c>
      <c r="AH12" s="4">
        <f>X12+J12</f>
        <v>25</v>
      </c>
      <c r="AI12" s="16">
        <f>K12+Y12</f>
        <v>23</v>
      </c>
    </row>
    <row r="13" spans="1:35" x14ac:dyDescent="0.3">
      <c r="A13" s="7" t="s">
        <v>13</v>
      </c>
      <c r="B13" s="30">
        <v>7</v>
      </c>
      <c r="C13" s="30">
        <v>5</v>
      </c>
      <c r="D13" s="30">
        <v>2</v>
      </c>
      <c r="E13" s="30">
        <v>6</v>
      </c>
      <c r="F13" s="3">
        <v>4</v>
      </c>
      <c r="G13" s="3">
        <v>3</v>
      </c>
      <c r="H13" s="3">
        <v>2</v>
      </c>
      <c r="I13" s="4">
        <v>23</v>
      </c>
      <c r="J13" s="4">
        <v>22</v>
      </c>
      <c r="K13" s="4">
        <v>20</v>
      </c>
      <c r="L13" s="30">
        <v>4</v>
      </c>
      <c r="M13" s="30">
        <v>4</v>
      </c>
      <c r="N13" s="30"/>
      <c r="O13" s="30"/>
      <c r="P13" s="3">
        <v>2</v>
      </c>
      <c r="Q13" s="3">
        <v>2</v>
      </c>
      <c r="R13" s="3">
        <v>1</v>
      </c>
      <c r="S13" s="3">
        <v>1</v>
      </c>
      <c r="T13" s="3">
        <v>2</v>
      </c>
      <c r="U13" s="3">
        <v>1</v>
      </c>
      <c r="V13" s="3"/>
      <c r="W13" s="4">
        <v>4</v>
      </c>
      <c r="X13" s="4">
        <v>4</v>
      </c>
      <c r="Y13" s="20">
        <v>3</v>
      </c>
      <c r="Z13" s="53">
        <f t="shared" si="0"/>
        <v>11</v>
      </c>
      <c r="AA13" s="54">
        <f t="shared" si="3"/>
        <v>9</v>
      </c>
      <c r="AB13" s="30">
        <f t="shared" si="1"/>
        <v>2</v>
      </c>
      <c r="AC13" s="63">
        <f t="shared" si="2"/>
        <v>6</v>
      </c>
      <c r="AD13" s="15">
        <f>F13+P13+R13</f>
        <v>7</v>
      </c>
      <c r="AE13" s="3">
        <f>G13+Q13+S13</f>
        <v>6</v>
      </c>
      <c r="AF13" s="25">
        <f>H13+T13+U13+V13</f>
        <v>5</v>
      </c>
      <c r="AG13" s="22">
        <f>SUM(I13,W13)</f>
        <v>27</v>
      </c>
      <c r="AH13" s="4">
        <f>X13+J13</f>
        <v>26</v>
      </c>
      <c r="AI13" s="16">
        <f>K13+Y13</f>
        <v>23</v>
      </c>
    </row>
    <row r="14" spans="1:35" x14ac:dyDescent="0.3">
      <c r="A14" s="7" t="s">
        <v>14</v>
      </c>
      <c r="B14" s="30">
        <v>15</v>
      </c>
      <c r="C14" s="30">
        <v>14</v>
      </c>
      <c r="D14" s="30">
        <v>1</v>
      </c>
      <c r="E14" s="30">
        <v>9</v>
      </c>
      <c r="F14" s="3">
        <v>25</v>
      </c>
      <c r="G14" s="3">
        <v>22</v>
      </c>
      <c r="H14" s="3">
        <v>20</v>
      </c>
      <c r="I14" s="4">
        <v>14</v>
      </c>
      <c r="J14" s="4">
        <v>12</v>
      </c>
      <c r="K14" s="4">
        <v>12</v>
      </c>
      <c r="L14" s="30">
        <v>1</v>
      </c>
      <c r="M14" s="30">
        <v>1</v>
      </c>
      <c r="N14" s="30"/>
      <c r="O14" s="30"/>
      <c r="P14" s="3">
        <v>1</v>
      </c>
      <c r="Q14" s="3">
        <v>1</v>
      </c>
      <c r="R14" s="3"/>
      <c r="S14" s="3"/>
      <c r="T14" s="3">
        <v>2</v>
      </c>
      <c r="U14" s="3">
        <v>0</v>
      </c>
      <c r="V14" s="3"/>
      <c r="W14" s="4">
        <v>2</v>
      </c>
      <c r="X14" s="4">
        <v>2</v>
      </c>
      <c r="Y14" s="20">
        <v>2</v>
      </c>
      <c r="Z14" s="53">
        <f t="shared" si="0"/>
        <v>16</v>
      </c>
      <c r="AA14" s="54">
        <f t="shared" si="3"/>
        <v>15</v>
      </c>
      <c r="AB14" s="30">
        <f t="shared" si="1"/>
        <v>1</v>
      </c>
      <c r="AC14" s="63">
        <f t="shared" si="2"/>
        <v>9</v>
      </c>
      <c r="AD14" s="15">
        <f>F14+P14+R14</f>
        <v>26</v>
      </c>
      <c r="AE14" s="3">
        <f>G14+Q14+S14</f>
        <v>23</v>
      </c>
      <c r="AF14" s="25">
        <f>H14+T14+U14+V14</f>
        <v>22</v>
      </c>
      <c r="AG14" s="22">
        <f>SUM(I14,W14)</f>
        <v>16</v>
      </c>
      <c r="AH14" s="4">
        <f>X14+J14</f>
        <v>14</v>
      </c>
      <c r="AI14" s="16">
        <f>K14+Y14</f>
        <v>14</v>
      </c>
    </row>
    <row r="15" spans="1:35" x14ac:dyDescent="0.3">
      <c r="A15" s="7" t="s">
        <v>15</v>
      </c>
      <c r="B15" s="9">
        <f>SUM(B6:B14)</f>
        <v>143</v>
      </c>
      <c r="C15" s="9">
        <f>SUM(C6:C14)</f>
        <v>102</v>
      </c>
      <c r="D15" s="9">
        <f>SUM(D6:D14)</f>
        <v>39</v>
      </c>
      <c r="E15" s="9">
        <f>SUM(E6:E14)</f>
        <v>87</v>
      </c>
      <c r="F15" s="2">
        <f t="shared" ref="F15:Q15" si="4">SUM(F6:F14)</f>
        <v>128</v>
      </c>
      <c r="G15" s="2">
        <f t="shared" si="4"/>
        <v>94</v>
      </c>
      <c r="H15" s="2">
        <f t="shared" si="4"/>
        <v>80</v>
      </c>
      <c r="I15" s="2">
        <f t="shared" si="4"/>
        <v>149</v>
      </c>
      <c r="J15" s="2">
        <f t="shared" si="4"/>
        <v>96</v>
      </c>
      <c r="K15" s="2">
        <f t="shared" si="4"/>
        <v>91</v>
      </c>
      <c r="L15" s="9">
        <f>SUM(L6:L14)</f>
        <v>30</v>
      </c>
      <c r="M15" s="9">
        <f>SUM(M6:M14)</f>
        <v>24</v>
      </c>
      <c r="N15" s="9">
        <f>SUM(N6:N14)</f>
        <v>5</v>
      </c>
      <c r="O15" s="9"/>
      <c r="P15" s="2">
        <f t="shared" si="4"/>
        <v>26</v>
      </c>
      <c r="Q15" s="2">
        <f t="shared" si="4"/>
        <v>23</v>
      </c>
      <c r="R15" s="2">
        <f>SUM(R6:R13)</f>
        <v>6</v>
      </c>
      <c r="S15" s="2">
        <f>SUM(S6:S13)</f>
        <v>4</v>
      </c>
      <c r="T15" s="2">
        <f>SUM(T6:T14)</f>
        <v>32</v>
      </c>
      <c r="U15" s="2">
        <f>SUM(U6:U14)</f>
        <v>6</v>
      </c>
      <c r="V15" s="2">
        <v>3</v>
      </c>
      <c r="W15" s="2">
        <f>SUM(W6:W14)</f>
        <v>31</v>
      </c>
      <c r="X15" s="2">
        <f>SUM(X6:X14)</f>
        <v>28</v>
      </c>
      <c r="Y15" s="9">
        <f>SUM(Y6:Y14)</f>
        <v>19</v>
      </c>
      <c r="Z15" s="58">
        <f>SUM(Z6:Z14)</f>
        <v>173</v>
      </c>
      <c r="AA15" s="59">
        <f>SUM(AA6:AA14)</f>
        <v>126</v>
      </c>
      <c r="AB15" s="59">
        <f>SUM(AB6:AB14)</f>
        <v>44</v>
      </c>
      <c r="AC15" s="64">
        <f>SUM(AC6:AC14)</f>
        <v>87</v>
      </c>
      <c r="AD15" s="17">
        <f t="shared" ref="AD15:AE15" si="5">SUM(AD6:AD12)</f>
        <v>127</v>
      </c>
      <c r="AE15" s="2">
        <f t="shared" si="5"/>
        <v>92</v>
      </c>
      <c r="AF15" s="28">
        <f>H15+T15+U15+V15</f>
        <v>121</v>
      </c>
      <c r="AG15" s="23">
        <f>SUM(AG6:AG14)</f>
        <v>180</v>
      </c>
      <c r="AH15" s="2">
        <f>SUM(AH6:AH14)</f>
        <v>124</v>
      </c>
      <c r="AI15" s="18">
        <f>SUM(AI6:AI14)</f>
        <v>110</v>
      </c>
    </row>
    <row r="16" spans="1:35" x14ac:dyDescent="0.3">
      <c r="A16" s="7"/>
      <c r="B16" s="7"/>
      <c r="C16" s="7"/>
      <c r="D16" s="7"/>
      <c r="E16" s="7"/>
      <c r="F16" s="1"/>
      <c r="G16" s="1"/>
      <c r="H16" s="1"/>
      <c r="I16" s="1"/>
      <c r="J16" s="1"/>
      <c r="K16" s="1"/>
      <c r="L16" s="7"/>
      <c r="M16" s="7"/>
      <c r="N16" s="7"/>
      <c r="O16" s="7"/>
      <c r="P16" s="1"/>
      <c r="Q16" s="1"/>
      <c r="R16" s="1"/>
      <c r="S16" s="1"/>
      <c r="T16" s="1"/>
      <c r="U16" s="1"/>
      <c r="V16" s="1"/>
      <c r="W16" s="1"/>
      <c r="X16" s="1"/>
      <c r="Y16" s="7"/>
      <c r="Z16" s="53"/>
      <c r="AA16" s="54"/>
      <c r="AB16" s="30"/>
      <c r="AC16" s="63"/>
      <c r="AD16" s="11"/>
      <c r="AE16" s="1"/>
      <c r="AF16" s="27"/>
      <c r="AG16" s="10"/>
      <c r="AH16" s="1"/>
      <c r="AI16" s="12"/>
    </row>
    <row r="17" spans="1:35" x14ac:dyDescent="0.3">
      <c r="A17" s="9" t="s">
        <v>1</v>
      </c>
      <c r="B17" s="9"/>
      <c r="C17" s="9"/>
      <c r="D17" s="9"/>
      <c r="E17" s="9"/>
      <c r="F17" s="1"/>
      <c r="G17" s="1"/>
      <c r="H17" s="1"/>
      <c r="I17" s="1"/>
      <c r="J17" s="1"/>
      <c r="K17" s="1"/>
      <c r="L17" s="9"/>
      <c r="M17" s="9"/>
      <c r="N17" s="9"/>
      <c r="O17" s="9"/>
      <c r="P17" s="1"/>
      <c r="Q17" s="1"/>
      <c r="R17" s="1"/>
      <c r="S17" s="1"/>
      <c r="T17" s="1"/>
      <c r="U17" s="1"/>
      <c r="V17" s="1"/>
      <c r="W17" s="1"/>
      <c r="X17" s="1"/>
      <c r="Y17" s="7"/>
      <c r="Z17" s="53"/>
      <c r="AA17" s="54"/>
      <c r="AB17" s="30"/>
      <c r="AC17" s="63"/>
      <c r="AD17" s="11"/>
      <c r="AE17" s="1"/>
      <c r="AF17" s="27"/>
      <c r="AG17" s="10"/>
      <c r="AH17" s="1"/>
      <c r="AI17" s="12"/>
    </row>
    <row r="18" spans="1:35" x14ac:dyDescent="0.3">
      <c r="A18" s="7" t="s">
        <v>28</v>
      </c>
      <c r="B18" s="30">
        <v>10</v>
      </c>
      <c r="C18" s="30">
        <v>9</v>
      </c>
      <c r="D18" s="30">
        <v>1</v>
      </c>
      <c r="E18" s="30">
        <v>4</v>
      </c>
      <c r="F18" s="3">
        <v>11</v>
      </c>
      <c r="G18" s="3">
        <v>9</v>
      </c>
      <c r="H18" s="3">
        <v>7</v>
      </c>
      <c r="I18" s="4">
        <v>1</v>
      </c>
      <c r="J18" s="4">
        <v>1</v>
      </c>
      <c r="K18" s="4">
        <v>0</v>
      </c>
      <c r="L18" s="30">
        <v>4</v>
      </c>
      <c r="M18" s="30">
        <v>3</v>
      </c>
      <c r="N18" s="30">
        <v>1</v>
      </c>
      <c r="O18" s="30"/>
      <c r="P18" s="3">
        <v>5</v>
      </c>
      <c r="Q18" s="3">
        <v>5</v>
      </c>
      <c r="R18" s="3">
        <v>1</v>
      </c>
      <c r="S18" s="3"/>
      <c r="T18" s="3">
        <v>3</v>
      </c>
      <c r="U18" s="3">
        <v>2</v>
      </c>
      <c r="V18" s="3"/>
      <c r="W18" s="4">
        <v>4</v>
      </c>
      <c r="X18" s="4">
        <v>0</v>
      </c>
      <c r="Y18" s="20">
        <v>0</v>
      </c>
      <c r="Z18" s="53">
        <f>B18+L18</f>
        <v>14</v>
      </c>
      <c r="AA18" s="54">
        <f>C18+M18</f>
        <v>12</v>
      </c>
      <c r="AB18" s="30">
        <f>D18+N18</f>
        <v>2</v>
      </c>
      <c r="AC18" s="63">
        <f>E18+O18</f>
        <v>4</v>
      </c>
      <c r="AD18" s="15">
        <f>F18+P18+R18</f>
        <v>17</v>
      </c>
      <c r="AE18" s="3">
        <f>G18+Q18+S18</f>
        <v>14</v>
      </c>
      <c r="AF18" s="25">
        <f>H18+T18+U18+V18</f>
        <v>12</v>
      </c>
      <c r="AG18" s="22">
        <f>SUM(I18,W18)</f>
        <v>5</v>
      </c>
      <c r="AH18" s="4">
        <f>X18+J18</f>
        <v>1</v>
      </c>
      <c r="AI18" s="16">
        <f>K18+Y18</f>
        <v>0</v>
      </c>
    </row>
    <row r="19" spans="1:35" x14ac:dyDescent="0.3">
      <c r="A19" s="7" t="s">
        <v>7</v>
      </c>
      <c r="B19" s="30">
        <v>7</v>
      </c>
      <c r="C19" s="30">
        <v>7</v>
      </c>
      <c r="D19" s="30"/>
      <c r="E19" s="30">
        <v>6</v>
      </c>
      <c r="F19" s="3">
        <v>8</v>
      </c>
      <c r="G19" s="3">
        <v>6</v>
      </c>
      <c r="H19" s="3">
        <v>2</v>
      </c>
      <c r="I19" s="4">
        <v>14</v>
      </c>
      <c r="J19" s="4">
        <v>12</v>
      </c>
      <c r="K19" s="4">
        <v>10</v>
      </c>
      <c r="L19" s="30">
        <v>3</v>
      </c>
      <c r="M19" s="30">
        <v>3</v>
      </c>
      <c r="N19" s="30"/>
      <c r="O19" s="30"/>
      <c r="P19" s="3">
        <v>3</v>
      </c>
      <c r="Q19" s="3">
        <v>3</v>
      </c>
      <c r="R19" s="3">
        <v>2</v>
      </c>
      <c r="S19" s="3">
        <v>2</v>
      </c>
      <c r="T19" s="3">
        <v>6</v>
      </c>
      <c r="U19" s="3">
        <v>1</v>
      </c>
      <c r="V19" s="3">
        <v>3</v>
      </c>
      <c r="W19" s="4">
        <v>2</v>
      </c>
      <c r="X19" s="4">
        <v>1</v>
      </c>
      <c r="Y19" s="20">
        <v>2</v>
      </c>
      <c r="Z19" s="53">
        <f t="shared" ref="Z19:Z23" si="6">B19+L19</f>
        <v>10</v>
      </c>
      <c r="AA19" s="54">
        <f t="shared" ref="AA19:AA23" si="7">C19+M19</f>
        <v>10</v>
      </c>
      <c r="AB19" s="30">
        <f t="shared" ref="AB19:AB23" si="8">D19+N19</f>
        <v>0</v>
      </c>
      <c r="AC19" s="63">
        <f t="shared" ref="AC19:AC23" si="9">E19+O19</f>
        <v>6</v>
      </c>
      <c r="AD19" s="15">
        <f>F19+P19+R19</f>
        <v>13</v>
      </c>
      <c r="AE19" s="3">
        <f>G19+Q19+S19</f>
        <v>11</v>
      </c>
      <c r="AF19" s="25">
        <f>H19+T19+U19+V19</f>
        <v>12</v>
      </c>
      <c r="AG19" s="22">
        <f>SUM(I19,W19)</f>
        <v>16</v>
      </c>
      <c r="AH19" s="4">
        <f>X19+J19</f>
        <v>13</v>
      </c>
      <c r="AI19" s="16">
        <f>K19+Y19</f>
        <v>12</v>
      </c>
    </row>
    <row r="20" spans="1:35" x14ac:dyDescent="0.3">
      <c r="A20" s="7" t="s">
        <v>10</v>
      </c>
      <c r="B20" s="30">
        <v>67</v>
      </c>
      <c r="C20" s="30">
        <v>36</v>
      </c>
      <c r="D20" s="30">
        <v>31</v>
      </c>
      <c r="E20" s="30">
        <v>33</v>
      </c>
      <c r="F20" s="3">
        <v>58</v>
      </c>
      <c r="G20" s="3">
        <v>39</v>
      </c>
      <c r="H20" s="3">
        <v>25</v>
      </c>
      <c r="I20" s="4">
        <v>68</v>
      </c>
      <c r="J20" s="4">
        <v>47</v>
      </c>
      <c r="K20" s="4">
        <v>46</v>
      </c>
      <c r="L20" s="30">
        <v>20</v>
      </c>
      <c r="M20" s="30">
        <v>18</v>
      </c>
      <c r="N20" s="30">
        <v>2</v>
      </c>
      <c r="O20" s="30"/>
      <c r="P20" s="3">
        <v>7</v>
      </c>
      <c r="Q20" s="3">
        <v>7</v>
      </c>
      <c r="R20" s="3">
        <v>13</v>
      </c>
      <c r="S20" s="3">
        <v>12</v>
      </c>
      <c r="T20" s="3">
        <v>16</v>
      </c>
      <c r="U20" s="3">
        <v>12</v>
      </c>
      <c r="V20" s="3">
        <v>1</v>
      </c>
      <c r="W20" s="4">
        <v>34</v>
      </c>
      <c r="X20" s="4">
        <v>29</v>
      </c>
      <c r="Y20" s="20">
        <v>26</v>
      </c>
      <c r="Z20" s="53">
        <f t="shared" si="6"/>
        <v>87</v>
      </c>
      <c r="AA20" s="54">
        <f t="shared" si="7"/>
        <v>54</v>
      </c>
      <c r="AB20" s="30">
        <f t="shared" si="8"/>
        <v>33</v>
      </c>
      <c r="AC20" s="63">
        <f t="shared" si="9"/>
        <v>33</v>
      </c>
      <c r="AD20" s="15">
        <f>F20+P20+R20</f>
        <v>78</v>
      </c>
      <c r="AE20" s="3">
        <f>G20+Q20+S20</f>
        <v>58</v>
      </c>
      <c r="AF20" s="25">
        <f>H20+T20+U20+V20</f>
        <v>54</v>
      </c>
      <c r="AG20" s="22">
        <f>SUM(I20,W20)</f>
        <v>102</v>
      </c>
      <c r="AH20" s="4">
        <f>X20+J20</f>
        <v>76</v>
      </c>
      <c r="AI20" s="16">
        <f>K20+Y20</f>
        <v>72</v>
      </c>
    </row>
    <row r="21" spans="1:35" x14ac:dyDescent="0.3">
      <c r="A21" s="7" t="s">
        <v>11</v>
      </c>
      <c r="B21" s="30">
        <v>17</v>
      </c>
      <c r="C21" s="30">
        <v>10</v>
      </c>
      <c r="D21" s="30">
        <v>4</v>
      </c>
      <c r="E21" s="30">
        <v>8</v>
      </c>
      <c r="F21" s="3">
        <v>8</v>
      </c>
      <c r="G21" s="3">
        <v>6</v>
      </c>
      <c r="H21" s="3">
        <v>5</v>
      </c>
      <c r="I21" s="4"/>
      <c r="J21" s="4"/>
      <c r="K21" s="4"/>
      <c r="L21" s="30">
        <v>8</v>
      </c>
      <c r="M21" s="30">
        <v>6</v>
      </c>
      <c r="N21" s="30">
        <v>1</v>
      </c>
      <c r="O21" s="30"/>
      <c r="P21" s="3">
        <v>2</v>
      </c>
      <c r="Q21" s="3">
        <v>2</v>
      </c>
      <c r="R21" s="3">
        <v>1</v>
      </c>
      <c r="S21" s="3"/>
      <c r="T21" s="3">
        <v>4</v>
      </c>
      <c r="U21" s="3">
        <v>1</v>
      </c>
      <c r="V21" s="3"/>
      <c r="W21" s="4"/>
      <c r="X21" s="4"/>
      <c r="Y21" s="20"/>
      <c r="Z21" s="53">
        <f t="shared" si="6"/>
        <v>25</v>
      </c>
      <c r="AA21" s="54">
        <f t="shared" si="7"/>
        <v>16</v>
      </c>
      <c r="AB21" s="30">
        <f t="shared" si="8"/>
        <v>5</v>
      </c>
      <c r="AC21" s="63">
        <f t="shared" si="9"/>
        <v>8</v>
      </c>
      <c r="AD21" s="15">
        <f>F21+P21+R21</f>
        <v>11</v>
      </c>
      <c r="AE21" s="3">
        <f>G21+Q21+S21</f>
        <v>8</v>
      </c>
      <c r="AF21" s="25">
        <f>H21+T21+U21+V21</f>
        <v>10</v>
      </c>
      <c r="AG21" s="22">
        <f>SUM(I21,W21)</f>
        <v>0</v>
      </c>
      <c r="AH21" s="4">
        <f>X21+J21</f>
        <v>0</v>
      </c>
      <c r="AI21" s="16">
        <f>K21+Y21</f>
        <v>0</v>
      </c>
    </row>
    <row r="22" spans="1:35" x14ac:dyDescent="0.3">
      <c r="A22" s="7" t="s">
        <v>12</v>
      </c>
      <c r="B22" s="30">
        <v>27</v>
      </c>
      <c r="C22" s="30">
        <v>19</v>
      </c>
      <c r="D22" s="30">
        <v>8</v>
      </c>
      <c r="E22" s="30">
        <v>20</v>
      </c>
      <c r="F22" s="3">
        <v>42</v>
      </c>
      <c r="G22" s="3">
        <v>38</v>
      </c>
      <c r="H22" s="3">
        <v>32</v>
      </c>
      <c r="I22" s="4">
        <v>16</v>
      </c>
      <c r="J22" s="4">
        <v>16</v>
      </c>
      <c r="K22" s="4">
        <v>15</v>
      </c>
      <c r="L22" s="30">
        <v>17</v>
      </c>
      <c r="M22" s="30">
        <v>17</v>
      </c>
      <c r="N22" s="30"/>
      <c r="O22" s="30"/>
      <c r="P22" s="3">
        <v>12</v>
      </c>
      <c r="Q22" s="3">
        <v>12</v>
      </c>
      <c r="R22" s="3">
        <v>10</v>
      </c>
      <c r="S22" s="3">
        <v>10</v>
      </c>
      <c r="T22" s="3">
        <v>16</v>
      </c>
      <c r="U22" s="3">
        <v>8</v>
      </c>
      <c r="V22" s="3">
        <v>2</v>
      </c>
      <c r="W22" s="4">
        <v>27</v>
      </c>
      <c r="X22" s="4">
        <v>27</v>
      </c>
      <c r="Y22" s="20">
        <v>23</v>
      </c>
      <c r="Z22" s="53">
        <f t="shared" si="6"/>
        <v>44</v>
      </c>
      <c r="AA22" s="54">
        <f t="shared" si="7"/>
        <v>36</v>
      </c>
      <c r="AB22" s="30">
        <f t="shared" si="8"/>
        <v>8</v>
      </c>
      <c r="AC22" s="63">
        <f t="shared" si="9"/>
        <v>20</v>
      </c>
      <c r="AD22" s="15">
        <f>F22+P22+R22</f>
        <v>64</v>
      </c>
      <c r="AE22" s="3">
        <f>G22+Q22+S22</f>
        <v>60</v>
      </c>
      <c r="AF22" s="25">
        <f>H22+T22+U22+V22</f>
        <v>58</v>
      </c>
      <c r="AG22" s="22">
        <f>SUM(I22,W22)</f>
        <v>43</v>
      </c>
      <c r="AH22" s="4">
        <f>X22+J22</f>
        <v>43</v>
      </c>
      <c r="AI22" s="16">
        <f>K22+Y22</f>
        <v>38</v>
      </c>
    </row>
    <row r="23" spans="1:35" x14ac:dyDescent="0.3">
      <c r="A23" s="7" t="s">
        <v>13</v>
      </c>
      <c r="B23" s="30">
        <v>7</v>
      </c>
      <c r="C23" s="30">
        <v>5</v>
      </c>
      <c r="D23" s="30">
        <v>2</v>
      </c>
      <c r="E23" s="30">
        <v>3</v>
      </c>
      <c r="F23" s="3">
        <v>27</v>
      </c>
      <c r="G23" s="3">
        <v>23</v>
      </c>
      <c r="H23" s="3">
        <v>14</v>
      </c>
      <c r="I23" s="4">
        <v>25</v>
      </c>
      <c r="J23" s="4">
        <v>23</v>
      </c>
      <c r="K23" s="4">
        <v>22</v>
      </c>
      <c r="L23" s="30">
        <v>5</v>
      </c>
      <c r="M23" s="30">
        <v>5</v>
      </c>
      <c r="N23" s="30"/>
      <c r="O23" s="30"/>
      <c r="P23" s="3">
        <v>6</v>
      </c>
      <c r="Q23" s="3">
        <v>6</v>
      </c>
      <c r="R23" s="3">
        <v>4</v>
      </c>
      <c r="S23" s="3">
        <v>4</v>
      </c>
      <c r="T23" s="3">
        <v>10</v>
      </c>
      <c r="U23" s="3">
        <v>3</v>
      </c>
      <c r="V23" s="3"/>
      <c r="W23" s="4">
        <v>15</v>
      </c>
      <c r="X23" s="4">
        <v>15</v>
      </c>
      <c r="Y23" s="20">
        <v>14</v>
      </c>
      <c r="Z23" s="53">
        <f t="shared" si="6"/>
        <v>12</v>
      </c>
      <c r="AA23" s="54">
        <f t="shared" si="7"/>
        <v>10</v>
      </c>
      <c r="AB23" s="30">
        <f t="shared" si="8"/>
        <v>2</v>
      </c>
      <c r="AC23" s="63">
        <f t="shared" si="9"/>
        <v>3</v>
      </c>
      <c r="AD23" s="15">
        <f>F23+P23+R23</f>
        <v>37</v>
      </c>
      <c r="AE23" s="3">
        <f>G23+Q23+S23</f>
        <v>33</v>
      </c>
      <c r="AF23" s="25">
        <f>H23+T23+U23+V23</f>
        <v>27</v>
      </c>
      <c r="AG23" s="22">
        <f>SUM(I23,W23)</f>
        <v>40</v>
      </c>
      <c r="AH23" s="4">
        <f>X23+J23</f>
        <v>38</v>
      </c>
      <c r="AI23" s="16">
        <f>K23+Y23</f>
        <v>36</v>
      </c>
    </row>
    <row r="24" spans="1:35" x14ac:dyDescent="0.3">
      <c r="A24" s="7" t="s">
        <v>16</v>
      </c>
      <c r="B24" s="9">
        <f>SUM(B18:B23)</f>
        <v>135</v>
      </c>
      <c r="C24" s="9">
        <f>SUM(C18:C23)</f>
        <v>86</v>
      </c>
      <c r="D24" s="9">
        <f>SUM(D18:D23)</f>
        <v>46</v>
      </c>
      <c r="E24" s="9">
        <f>SUM(E18:E23)</f>
        <v>74</v>
      </c>
      <c r="F24" s="2">
        <f>SUM(F18:F23)</f>
        <v>154</v>
      </c>
      <c r="G24" s="2">
        <f>SUM(G18:G23)</f>
        <v>121</v>
      </c>
      <c r="H24" s="2">
        <f t="shared" ref="H24:J24" si="10">SUM(H18:H23)</f>
        <v>85</v>
      </c>
      <c r="I24" s="2">
        <f t="shared" si="10"/>
        <v>124</v>
      </c>
      <c r="J24" s="2">
        <f t="shared" si="10"/>
        <v>99</v>
      </c>
      <c r="K24" s="2">
        <f>SUM(K18:K23)</f>
        <v>93</v>
      </c>
      <c r="L24" s="9">
        <f>SUM(L18:L23)</f>
        <v>57</v>
      </c>
      <c r="M24" s="9">
        <f>SUM(M18:M23)</f>
        <v>52</v>
      </c>
      <c r="N24" s="9">
        <f>SUM(N18:N23)</f>
        <v>4</v>
      </c>
      <c r="O24" s="9"/>
      <c r="P24" s="2">
        <f>SUM(P18:P23)</f>
        <v>35</v>
      </c>
      <c r="Q24" s="2">
        <f t="shared" ref="Q24:R24" si="11">SUM(Q18:Q23)</f>
        <v>35</v>
      </c>
      <c r="R24" s="2">
        <f t="shared" si="11"/>
        <v>31</v>
      </c>
      <c r="S24" s="2">
        <f>SUM(S18:S23)</f>
        <v>28</v>
      </c>
      <c r="T24" s="2">
        <f>SUM(T18:T23)</f>
        <v>55</v>
      </c>
      <c r="U24" s="2">
        <f>SUM(U18:U23)</f>
        <v>27</v>
      </c>
      <c r="V24" s="2">
        <f>SUM(V18:V23)</f>
        <v>6</v>
      </c>
      <c r="W24" s="2">
        <f>SUM(W18:W23)</f>
        <v>82</v>
      </c>
      <c r="X24" s="2">
        <f>SUM(X18:X23)</f>
        <v>72</v>
      </c>
      <c r="Y24" s="9">
        <f>SUM(Y18:Y23)</f>
        <v>65</v>
      </c>
      <c r="Z24" s="58">
        <f>SUM(Z18:Z23)</f>
        <v>192</v>
      </c>
      <c r="AA24" s="59">
        <f>SUM(AA18:AA23)</f>
        <v>138</v>
      </c>
      <c r="AB24" s="59">
        <f>SUM(AB18:AB23)</f>
        <v>50</v>
      </c>
      <c r="AC24" s="64">
        <f>SUM(AC18:AC23)</f>
        <v>74</v>
      </c>
      <c r="AD24" s="17">
        <f t="shared" ref="AD24:AI24" si="12">SUM(AD18:AD23)</f>
        <v>220</v>
      </c>
      <c r="AE24" s="2">
        <f t="shared" si="12"/>
        <v>184</v>
      </c>
      <c r="AF24" s="2">
        <f t="shared" si="12"/>
        <v>173</v>
      </c>
      <c r="AG24" s="23">
        <f t="shared" si="12"/>
        <v>206</v>
      </c>
      <c r="AH24" s="2">
        <f>SUM(AH18:AH23)</f>
        <v>171</v>
      </c>
      <c r="AI24" s="18">
        <f t="shared" si="12"/>
        <v>158</v>
      </c>
    </row>
    <row r="25" spans="1:35" x14ac:dyDescent="0.3">
      <c r="A25" s="7"/>
      <c r="B25" s="7"/>
      <c r="C25" s="7"/>
      <c r="D25" s="7"/>
      <c r="E25" s="7"/>
      <c r="F25" s="1"/>
      <c r="G25" s="1"/>
      <c r="H25" s="1"/>
      <c r="I25" s="1"/>
      <c r="J25" s="1"/>
      <c r="K25" s="1"/>
      <c r="L25" s="7"/>
      <c r="M25" s="7"/>
      <c r="N25" s="7"/>
      <c r="O25" s="7"/>
      <c r="P25" s="1"/>
      <c r="Q25" s="1"/>
      <c r="R25" s="1"/>
      <c r="S25" s="1"/>
      <c r="T25" s="1"/>
      <c r="U25" s="1"/>
      <c r="V25" s="1"/>
      <c r="W25" s="1"/>
      <c r="X25" s="1"/>
      <c r="Y25" s="7"/>
      <c r="Z25" s="53"/>
      <c r="AA25" s="54"/>
      <c r="AB25" s="30"/>
      <c r="AC25" s="63"/>
      <c r="AD25" s="11"/>
      <c r="AE25" s="1"/>
      <c r="AF25" s="27"/>
      <c r="AG25" s="10"/>
      <c r="AH25" s="1"/>
      <c r="AI25" s="12"/>
    </row>
    <row r="26" spans="1:35" ht="15" thickBot="1" x14ac:dyDescent="0.35">
      <c r="A26" s="9" t="s">
        <v>2</v>
      </c>
      <c r="B26" s="31">
        <f>SUM(B15,B24)</f>
        <v>278</v>
      </c>
      <c r="C26" s="31">
        <f>SUM(C15,C24)</f>
        <v>188</v>
      </c>
      <c r="D26" s="31">
        <f>SUM(D15,D24)</f>
        <v>85</v>
      </c>
      <c r="E26" s="31">
        <f>SUM(E15,E24)</f>
        <v>161</v>
      </c>
      <c r="F26" s="32">
        <f>F15+F24</f>
        <v>282</v>
      </c>
      <c r="G26" s="32">
        <f>G15+G24</f>
        <v>215</v>
      </c>
      <c r="H26" s="32">
        <f t="shared" ref="H26:K26" si="13">H15+H24</f>
        <v>165</v>
      </c>
      <c r="I26" s="33">
        <f>I15+I24</f>
        <v>273</v>
      </c>
      <c r="J26" s="33">
        <f>J15+J24</f>
        <v>195</v>
      </c>
      <c r="K26" s="33">
        <f t="shared" si="13"/>
        <v>184</v>
      </c>
      <c r="L26" s="31">
        <f>SUM(L15,L24)</f>
        <v>87</v>
      </c>
      <c r="M26" s="31">
        <f>SUM(M15,M24)</f>
        <v>76</v>
      </c>
      <c r="N26" s="31">
        <f>SUM(N15,N24)</f>
        <v>9</v>
      </c>
      <c r="O26" s="31"/>
      <c r="P26" s="32">
        <f t="shared" ref="P26:AC26" si="14">P15+P24</f>
        <v>61</v>
      </c>
      <c r="Q26" s="32">
        <f t="shared" si="14"/>
        <v>58</v>
      </c>
      <c r="R26" s="32">
        <f t="shared" si="14"/>
        <v>37</v>
      </c>
      <c r="S26" s="32">
        <f t="shared" si="14"/>
        <v>32</v>
      </c>
      <c r="T26" s="32">
        <f>T15+T24</f>
        <v>87</v>
      </c>
      <c r="U26" s="32">
        <f>U15+U24</f>
        <v>33</v>
      </c>
      <c r="V26" s="32">
        <f>V15+V24</f>
        <v>9</v>
      </c>
      <c r="W26" s="33">
        <f t="shared" si="14"/>
        <v>113</v>
      </c>
      <c r="X26" s="33">
        <f t="shared" si="14"/>
        <v>100</v>
      </c>
      <c r="Y26" s="34">
        <f t="shared" si="14"/>
        <v>84</v>
      </c>
      <c r="Z26" s="60">
        <f t="shared" si="14"/>
        <v>365</v>
      </c>
      <c r="AA26" s="61">
        <f t="shared" si="14"/>
        <v>264</v>
      </c>
      <c r="AB26" s="61">
        <f t="shared" si="14"/>
        <v>94</v>
      </c>
      <c r="AC26" s="65">
        <f t="shared" si="14"/>
        <v>161</v>
      </c>
      <c r="AD26" s="35">
        <f t="shared" ref="AD26:AI26" si="15">AD15+AD24</f>
        <v>347</v>
      </c>
      <c r="AE26" s="36">
        <f t="shared" si="15"/>
        <v>276</v>
      </c>
      <c r="AF26" s="36">
        <f t="shared" si="15"/>
        <v>294</v>
      </c>
      <c r="AG26" s="37">
        <f t="shared" si="15"/>
        <v>386</v>
      </c>
      <c r="AH26" s="38">
        <f t="shared" si="15"/>
        <v>295</v>
      </c>
      <c r="AI26" s="39">
        <f t="shared" si="15"/>
        <v>268</v>
      </c>
    </row>
  </sheetData>
  <mergeCells count="13">
    <mergeCell ref="P3:Q3"/>
    <mergeCell ref="R3:T3"/>
    <mergeCell ref="W3:Y3"/>
    <mergeCell ref="I2:K2"/>
    <mergeCell ref="A1:M1"/>
    <mergeCell ref="B2:E2"/>
    <mergeCell ref="L2:O2"/>
    <mergeCell ref="AD2:AF2"/>
    <mergeCell ref="AG2:AI2"/>
    <mergeCell ref="P2:T2"/>
    <mergeCell ref="W2:Y2"/>
    <mergeCell ref="F2:H2"/>
    <mergeCell ref="Z2:AC2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nMgr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Veverková Lenka</dc:creator>
  <cp:lastModifiedBy>Simona</cp:lastModifiedBy>
  <dcterms:created xsi:type="dcterms:W3CDTF">2017-03-02T09:48:34Z</dcterms:created>
  <dcterms:modified xsi:type="dcterms:W3CDTF">2018-09-03T14:42:47Z</dcterms:modified>
</cp:coreProperties>
</file>