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nkarova\Documents\"/>
    </mc:Choice>
  </mc:AlternateContent>
  <bookViews>
    <workbookView xWindow="0" yWindow="0" windowWidth="28800" windowHeight="12450" activeTab="1"/>
  </bookViews>
  <sheets>
    <sheet name="2. kolo" sheetId="1" r:id="rId1"/>
    <sheet name="Zapsaných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" l="1"/>
  <c r="I23" i="2"/>
  <c r="H23" i="2"/>
  <c r="K22" i="2"/>
  <c r="K21" i="2"/>
  <c r="K20" i="2"/>
  <c r="K19" i="2"/>
  <c r="K18" i="2"/>
  <c r="K17" i="2"/>
  <c r="K16" i="2"/>
  <c r="J13" i="2"/>
  <c r="J25" i="2" s="1"/>
  <c r="I13" i="2"/>
  <c r="H13" i="2"/>
  <c r="H25" i="2" s="1"/>
  <c r="K12" i="2"/>
  <c r="K11" i="2"/>
  <c r="K10" i="2"/>
  <c r="K9" i="2"/>
  <c r="K8" i="2"/>
  <c r="K7" i="2"/>
  <c r="K6" i="2"/>
  <c r="D23" i="2"/>
  <c r="C23" i="2"/>
  <c r="B23" i="2"/>
  <c r="E22" i="2"/>
  <c r="E21" i="2"/>
  <c r="E20" i="2"/>
  <c r="E19" i="2"/>
  <c r="E18" i="2"/>
  <c r="E17" i="2"/>
  <c r="E16" i="2"/>
  <c r="D13" i="2"/>
  <c r="D25" i="2" s="1"/>
  <c r="C13" i="2"/>
  <c r="B13" i="2"/>
  <c r="B25" i="2" s="1"/>
  <c r="E12" i="2"/>
  <c r="E11" i="2"/>
  <c r="E10" i="2"/>
  <c r="E9" i="2"/>
  <c r="E8" i="2"/>
  <c r="E7" i="2"/>
  <c r="E6" i="2"/>
  <c r="Q5" i="1"/>
  <c r="F22" i="1"/>
  <c r="F12" i="1"/>
  <c r="F24" i="1" s="1"/>
  <c r="C24" i="1"/>
  <c r="C12" i="1"/>
  <c r="C22" i="1"/>
  <c r="E13" i="2" l="1"/>
  <c r="E23" i="2"/>
  <c r="K13" i="2"/>
  <c r="K23" i="2"/>
  <c r="C25" i="2"/>
  <c r="I25" i="2"/>
  <c r="K25" i="2" l="1"/>
  <c r="E25" i="2"/>
  <c r="B24" i="1" l="1"/>
  <c r="P22" i="1"/>
  <c r="O22" i="1"/>
  <c r="N22" i="1"/>
  <c r="M22" i="1"/>
  <c r="L22" i="1"/>
  <c r="K22" i="1"/>
  <c r="I22" i="1"/>
  <c r="H22" i="1"/>
  <c r="G22" i="1"/>
  <c r="E22" i="1"/>
  <c r="D22" i="1"/>
  <c r="Q21" i="1"/>
  <c r="Q20" i="1"/>
  <c r="Q19" i="1"/>
  <c r="Q18" i="1"/>
  <c r="Q17" i="1"/>
  <c r="Q16" i="1"/>
  <c r="Q15" i="1"/>
  <c r="P12" i="1"/>
  <c r="P24" i="1" s="1"/>
  <c r="O12" i="1"/>
  <c r="N12" i="1"/>
  <c r="M12" i="1"/>
  <c r="L12" i="1"/>
  <c r="K12" i="1"/>
  <c r="J12" i="1"/>
  <c r="I12" i="1"/>
  <c r="H12" i="1"/>
  <c r="G12" i="1"/>
  <c r="G24" i="1" s="1"/>
  <c r="E12" i="1"/>
  <c r="D12" i="1"/>
  <c r="B12" i="1"/>
  <c r="Q11" i="1"/>
  <c r="Q10" i="1"/>
  <c r="Q9" i="1"/>
  <c r="Q8" i="1"/>
  <c r="Q7" i="1"/>
  <c r="Q6" i="1"/>
  <c r="M24" i="1" l="1"/>
  <c r="L24" i="1"/>
  <c r="I24" i="1"/>
  <c r="H24" i="1"/>
  <c r="J24" i="1"/>
  <c r="N24" i="1"/>
  <c r="E24" i="1"/>
  <c r="D24" i="1"/>
  <c r="Q22" i="1"/>
  <c r="K24" i="1"/>
  <c r="O24" i="1"/>
  <c r="Q12" i="1"/>
  <c r="Q24" i="1" l="1"/>
</calcChain>
</file>

<file path=xl/sharedStrings.xml><?xml version="1.0" encoding="utf-8"?>
<sst xmlns="http://schemas.openxmlformats.org/spreadsheetml/2006/main" count="67" uniqueCount="42">
  <si>
    <t>2. kolo</t>
  </si>
  <si>
    <t>.09.2017</t>
  </si>
  <si>
    <t>celkem zapsaných po 1. kolem</t>
  </si>
  <si>
    <t>Přijati</t>
  </si>
  <si>
    <t>Počet přihlašek</t>
  </si>
  <si>
    <t>Navržení</t>
  </si>
  <si>
    <t>Prezenční forma studia</t>
  </si>
  <si>
    <t>Materiálové inženýrství</t>
  </si>
  <si>
    <t>Polymerní materiály a technologie</t>
  </si>
  <si>
    <t>Inženýrství ochrany životního porstředí</t>
  </si>
  <si>
    <t>Chemie a technologie potravin</t>
  </si>
  <si>
    <t>Technologie a řízení v gastronomii</t>
  </si>
  <si>
    <t>Technologie výroby tuků, kosmetiky a detergentů</t>
  </si>
  <si>
    <t>Technologická zařízení</t>
  </si>
  <si>
    <t>CELKEM</t>
  </si>
  <si>
    <t>Kombinovaná forma studia</t>
  </si>
  <si>
    <t>Chemie a technologie potravin, specializace: Technologie mléka a mléčných výrobků (KM)</t>
  </si>
  <si>
    <t>CELKEM FT</t>
  </si>
  <si>
    <t>celkem přihlašek 2. kola</t>
  </si>
  <si>
    <r>
      <t>celkem</t>
    </r>
    <r>
      <rPr>
        <b/>
        <sz val="11"/>
        <color theme="1"/>
        <rFont val="Calibri"/>
        <family val="2"/>
        <charset val="238"/>
        <scheme val="minor"/>
      </rPr>
      <t xml:space="preserve"> přijato po 1. kolem</t>
    </r>
  </si>
  <si>
    <t>18.5.2018- výzva</t>
  </si>
  <si>
    <t>Počty zařazených</t>
  </si>
  <si>
    <t>Počet vyzvaných</t>
  </si>
  <si>
    <t>STUDIJNÍ PROGRAM - STUDIJNÍ OBOR</t>
  </si>
  <si>
    <t>červenec</t>
  </si>
  <si>
    <t>září</t>
  </si>
  <si>
    <t>říjen</t>
  </si>
  <si>
    <t>celkem</t>
  </si>
  <si>
    <t xml:space="preserve">CHTM - Materiálové inženýrství </t>
  </si>
  <si>
    <t>CHTM - Polymerní materiály a technologie</t>
  </si>
  <si>
    <t>CHTM - Inženýrství ochrany životního prostředí</t>
  </si>
  <si>
    <r>
      <t>CHTP</t>
    </r>
    <r>
      <rPr>
        <i/>
        <sz val="12"/>
        <rFont val="Times New Roman"/>
        <family val="1"/>
      </rPr>
      <t xml:space="preserve"> - </t>
    </r>
    <r>
      <rPr>
        <sz val="12"/>
        <rFont val="Times New Roman"/>
        <family val="1"/>
      </rPr>
      <t>Chemie a technologie potravin</t>
    </r>
  </si>
  <si>
    <r>
      <t>CHTP</t>
    </r>
    <r>
      <rPr>
        <i/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Technologie a řízení v gastronomii </t>
    </r>
  </si>
  <si>
    <r>
      <t>CHTP</t>
    </r>
    <r>
      <rPr>
        <i/>
        <sz val="12"/>
        <rFont val="Times New Roman"/>
        <family val="1"/>
      </rPr>
      <t xml:space="preserve"> - </t>
    </r>
    <r>
      <rPr>
        <sz val="12"/>
        <rFont val="Times New Roman"/>
        <family val="1"/>
      </rPr>
      <t>Technologie výroby tuků, kosmetiky a detergentů</t>
    </r>
  </si>
  <si>
    <t>PI - Technologická zařízení</t>
  </si>
  <si>
    <t>Celkem prezenční forma</t>
  </si>
  <si>
    <t>CHTP - Chemie a technologie potravin</t>
  </si>
  <si>
    <t>CHTP - Chemie a technologie potravin – (Technologie mléka a mléčných výrobků) - KM</t>
  </si>
  <si>
    <r>
      <t>CHTP -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Technologie a řízení v gastronomii</t>
    </r>
  </si>
  <si>
    <r>
      <t>PI -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Technologická zařízení</t>
    </r>
  </si>
  <si>
    <t>Celkem kombinovaná forma</t>
  </si>
  <si>
    <t>FT – Bc. celkové počty zapsaných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</si>
</sst>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b/>
      <u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  <font>
      <i/>
      <sz val="12"/>
      <name val="Times New Roman"/>
      <family val="1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justify" vertic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" fillId="0" borderId="1" xfId="0" applyFont="1" applyBorder="1"/>
    <xf numFmtId="0" fontId="1" fillId="8" borderId="1" xfId="0" applyFont="1" applyFill="1" applyBorder="1"/>
    <xf numFmtId="0" fontId="0" fillId="0" borderId="1" xfId="0" applyBorder="1" applyAlignment="1">
      <alignment wrapText="1"/>
    </xf>
    <xf numFmtId="0" fontId="1" fillId="9" borderId="1" xfId="0" applyFont="1" applyFill="1" applyBorder="1"/>
    <xf numFmtId="0" fontId="1" fillId="10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8" xfId="0" applyFont="1" applyBorder="1" applyAlignment="1">
      <alignment vertical="center" wrapText="1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5" fillId="0" borderId="23" xfId="0" applyFont="1" applyBorder="1" applyAlignment="1">
      <alignment vertical="center" wrapText="1"/>
    </xf>
    <xf numFmtId="0" fontId="6" fillId="0" borderId="21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5" fillId="0" borderId="31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Q6" sqref="Q6"/>
    </sheetView>
  </sheetViews>
  <sheetFormatPr defaultRowHeight="15" x14ac:dyDescent="0.25"/>
  <cols>
    <col min="1" max="1" width="45.85546875" bestFit="1" customWidth="1"/>
    <col min="2" max="2" width="24.85546875" bestFit="1" customWidth="1"/>
    <col min="3" max="3" width="28.140625" bestFit="1" customWidth="1"/>
    <col min="4" max="4" width="16" bestFit="1" customWidth="1"/>
    <col min="5" max="5" width="16" customWidth="1"/>
    <col min="6" max="6" width="11.28515625" bestFit="1" customWidth="1"/>
    <col min="7" max="7" width="8.7109375" bestFit="1" customWidth="1"/>
    <col min="8" max="8" width="14.7109375" bestFit="1" customWidth="1"/>
    <col min="9" max="9" width="6.28515625" bestFit="1" customWidth="1"/>
    <col min="10" max="10" width="8.7109375" bestFit="1" customWidth="1"/>
    <col min="11" max="11" width="14.7109375" bestFit="1" customWidth="1"/>
    <col min="12" max="12" width="6.28515625" bestFit="1" customWidth="1"/>
    <col min="13" max="13" width="8.7109375" bestFit="1" customWidth="1"/>
    <col min="14" max="14" width="14.7109375" bestFit="1" customWidth="1"/>
    <col min="15" max="15" width="6.28515625" bestFit="1" customWidth="1"/>
    <col min="16" max="16" width="8.7109375" bestFit="1" customWidth="1"/>
    <col min="17" max="17" width="23" bestFit="1" customWidth="1"/>
  </cols>
  <sheetData>
    <row r="1" spans="1:17" x14ac:dyDescent="0.25">
      <c r="A1" s="1"/>
      <c r="B1" s="14"/>
      <c r="C1" s="14"/>
      <c r="D1" s="14"/>
      <c r="E1" s="14"/>
      <c r="F1" s="14"/>
      <c r="G1" s="15"/>
      <c r="H1" s="16" t="s">
        <v>0</v>
      </c>
      <c r="I1" s="16"/>
      <c r="J1" s="16"/>
      <c r="K1" s="16"/>
      <c r="L1" s="16"/>
      <c r="M1" s="16"/>
      <c r="N1" s="16"/>
      <c r="O1" s="16"/>
      <c r="P1" s="16"/>
      <c r="Q1" s="1"/>
    </row>
    <row r="2" spans="1:17" ht="18.75" x14ac:dyDescent="0.25">
      <c r="A2" s="2"/>
      <c r="B2" s="1"/>
      <c r="C2" s="1"/>
      <c r="D2" s="17" t="s">
        <v>20</v>
      </c>
      <c r="E2" s="17"/>
      <c r="F2" s="18"/>
      <c r="G2" s="18"/>
      <c r="H2" s="17">
        <v>43297</v>
      </c>
      <c r="I2" s="18"/>
      <c r="J2" s="18"/>
      <c r="K2" s="17">
        <v>43340</v>
      </c>
      <c r="L2" s="18"/>
      <c r="M2" s="18"/>
      <c r="N2" s="17" t="s">
        <v>1</v>
      </c>
      <c r="O2" s="18"/>
      <c r="P2" s="18"/>
      <c r="Q2" s="1"/>
    </row>
    <row r="3" spans="1:17" x14ac:dyDescent="0.25">
      <c r="A3" s="1"/>
      <c r="B3" s="3" t="s">
        <v>19</v>
      </c>
      <c r="C3" s="4" t="s">
        <v>2</v>
      </c>
      <c r="D3" s="5" t="s">
        <v>22</v>
      </c>
      <c r="E3" s="5" t="s">
        <v>21</v>
      </c>
      <c r="F3" s="5" t="s">
        <v>3</v>
      </c>
      <c r="G3" s="5" t="s">
        <v>5</v>
      </c>
      <c r="H3" s="6" t="s">
        <v>4</v>
      </c>
      <c r="I3" s="6" t="s">
        <v>3</v>
      </c>
      <c r="J3" s="6" t="s">
        <v>5</v>
      </c>
      <c r="K3" s="7" t="s">
        <v>4</v>
      </c>
      <c r="L3" s="7" t="s">
        <v>3</v>
      </c>
      <c r="M3" s="7" t="s">
        <v>5</v>
      </c>
      <c r="N3" s="8" t="s">
        <v>4</v>
      </c>
      <c r="O3" s="8" t="s">
        <v>3</v>
      </c>
      <c r="P3" s="8" t="s">
        <v>5</v>
      </c>
      <c r="Q3" s="3" t="s">
        <v>18</v>
      </c>
    </row>
    <row r="4" spans="1:17" x14ac:dyDescent="0.25">
      <c r="A4" s="9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 t="s">
        <v>7</v>
      </c>
      <c r="B5" s="3">
        <v>23</v>
      </c>
      <c r="C5" s="4">
        <v>13</v>
      </c>
      <c r="D5" s="1">
        <v>1</v>
      </c>
      <c r="E5" s="1">
        <v>1</v>
      </c>
      <c r="F5" s="1"/>
      <c r="G5" s="1">
        <v>1</v>
      </c>
      <c r="H5" s="1"/>
      <c r="I5" s="1"/>
      <c r="J5" s="1"/>
      <c r="K5" s="1">
        <v>1</v>
      </c>
      <c r="L5" s="1">
        <v>7</v>
      </c>
      <c r="M5" s="1"/>
      <c r="N5" s="1"/>
      <c r="O5" s="1"/>
      <c r="P5" s="1"/>
      <c r="Q5" s="3">
        <f>H5+K5+N5</f>
        <v>1</v>
      </c>
    </row>
    <row r="6" spans="1:17" x14ac:dyDescent="0.25">
      <c r="A6" s="1" t="s">
        <v>8</v>
      </c>
      <c r="B6" s="3">
        <v>36</v>
      </c>
      <c r="C6" s="4">
        <v>13</v>
      </c>
      <c r="D6" s="1">
        <v>2</v>
      </c>
      <c r="E6" s="1">
        <v>1</v>
      </c>
      <c r="F6" s="1"/>
      <c r="G6" s="1">
        <v>1</v>
      </c>
      <c r="H6" s="1">
        <v>5</v>
      </c>
      <c r="I6" s="1">
        <v>5</v>
      </c>
      <c r="J6" s="1"/>
      <c r="K6" s="1">
        <v>4</v>
      </c>
      <c r="L6" s="1">
        <v>8</v>
      </c>
      <c r="M6" s="1">
        <v>2</v>
      </c>
      <c r="N6" s="1"/>
      <c r="O6" s="1"/>
      <c r="P6" s="1"/>
      <c r="Q6" s="3">
        <f t="shared" ref="Q6:Q11" si="0">H6+K6+N6</f>
        <v>9</v>
      </c>
    </row>
    <row r="7" spans="1:17" x14ac:dyDescent="0.25">
      <c r="A7" s="1" t="s">
        <v>9</v>
      </c>
      <c r="B7" s="3">
        <v>28</v>
      </c>
      <c r="C7" s="4">
        <v>10</v>
      </c>
      <c r="D7" s="1">
        <v>10</v>
      </c>
      <c r="E7" s="1">
        <v>3</v>
      </c>
      <c r="F7" s="1">
        <v>2</v>
      </c>
      <c r="G7" s="1">
        <v>1</v>
      </c>
      <c r="H7" s="1">
        <v>9</v>
      </c>
      <c r="I7" s="1">
        <v>9</v>
      </c>
      <c r="J7" s="1"/>
      <c r="K7" s="1">
        <v>10</v>
      </c>
      <c r="L7" s="1">
        <v>9</v>
      </c>
      <c r="M7" s="1">
        <v>2</v>
      </c>
      <c r="N7" s="1"/>
      <c r="O7" s="1"/>
      <c r="P7" s="1"/>
      <c r="Q7" s="3">
        <f t="shared" si="0"/>
        <v>19</v>
      </c>
    </row>
    <row r="8" spans="1:17" x14ac:dyDescent="0.25">
      <c r="A8" s="1" t="s">
        <v>10</v>
      </c>
      <c r="B8" s="3">
        <v>118</v>
      </c>
      <c r="C8" s="4">
        <v>39</v>
      </c>
      <c r="D8" s="1">
        <v>4</v>
      </c>
      <c r="E8" s="1">
        <v>1</v>
      </c>
      <c r="F8" s="1"/>
      <c r="G8" s="1">
        <v>1</v>
      </c>
      <c r="H8" s="1">
        <v>16</v>
      </c>
      <c r="I8" s="1">
        <v>16</v>
      </c>
      <c r="J8" s="1"/>
      <c r="K8" s="1">
        <v>14</v>
      </c>
      <c r="L8" s="1">
        <v>18</v>
      </c>
      <c r="M8" s="1">
        <v>2</v>
      </c>
      <c r="N8" s="1"/>
      <c r="O8" s="1"/>
      <c r="P8" s="1"/>
      <c r="Q8" s="3">
        <f t="shared" si="0"/>
        <v>30</v>
      </c>
    </row>
    <row r="9" spans="1:17" x14ac:dyDescent="0.25">
      <c r="A9" s="1" t="s">
        <v>11</v>
      </c>
      <c r="B9" s="3">
        <v>32</v>
      </c>
      <c r="C9" s="4">
        <v>12</v>
      </c>
      <c r="D9" s="1">
        <v>3</v>
      </c>
      <c r="E9" s="1">
        <v>1</v>
      </c>
      <c r="F9" s="1">
        <v>1</v>
      </c>
      <c r="G9" s="1"/>
      <c r="H9" s="1">
        <v>3</v>
      </c>
      <c r="I9" s="1">
        <v>3</v>
      </c>
      <c r="J9" s="1"/>
      <c r="K9" s="1">
        <v>6</v>
      </c>
      <c r="L9" s="1">
        <v>5</v>
      </c>
      <c r="M9" s="1">
        <v>1</v>
      </c>
      <c r="N9" s="1"/>
      <c r="O9" s="1"/>
      <c r="P9" s="1"/>
      <c r="Q9" s="3">
        <f t="shared" si="0"/>
        <v>9</v>
      </c>
    </row>
    <row r="10" spans="1:17" x14ac:dyDescent="0.25">
      <c r="A10" s="1" t="s">
        <v>12</v>
      </c>
      <c r="B10" s="3">
        <v>59</v>
      </c>
      <c r="C10" s="4">
        <v>20</v>
      </c>
      <c r="D10" s="1">
        <v>5</v>
      </c>
      <c r="E10" s="1">
        <v>1</v>
      </c>
      <c r="F10" s="1"/>
      <c r="G10" s="1">
        <v>1</v>
      </c>
      <c r="H10" s="1">
        <v>13</v>
      </c>
      <c r="I10" s="1">
        <v>13</v>
      </c>
      <c r="J10" s="1"/>
      <c r="K10" s="1">
        <v>10</v>
      </c>
      <c r="L10" s="1">
        <v>7</v>
      </c>
      <c r="M10" s="1"/>
      <c r="N10" s="1"/>
      <c r="O10" s="1"/>
      <c r="P10" s="1"/>
      <c r="Q10" s="3">
        <f t="shared" si="0"/>
        <v>23</v>
      </c>
    </row>
    <row r="11" spans="1:17" x14ac:dyDescent="0.25">
      <c r="A11" s="1" t="s">
        <v>13</v>
      </c>
      <c r="B11" s="3">
        <v>157</v>
      </c>
      <c r="C11" s="4">
        <v>70</v>
      </c>
      <c r="D11" s="1">
        <v>20</v>
      </c>
      <c r="E11" s="1">
        <v>7</v>
      </c>
      <c r="F11" s="1"/>
      <c r="G11" s="1">
        <v>7</v>
      </c>
      <c r="H11" s="1">
        <v>9</v>
      </c>
      <c r="I11" s="1">
        <v>8</v>
      </c>
      <c r="J11" s="1">
        <v>1</v>
      </c>
      <c r="K11" s="1">
        <v>28</v>
      </c>
      <c r="L11" s="1">
        <v>21</v>
      </c>
      <c r="M11" s="1">
        <v>3</v>
      </c>
      <c r="N11" s="1"/>
      <c r="O11" s="1"/>
      <c r="P11" s="1"/>
      <c r="Q11" s="3">
        <f t="shared" si="0"/>
        <v>37</v>
      </c>
    </row>
    <row r="12" spans="1:17" x14ac:dyDescent="0.25">
      <c r="A12" s="1" t="s">
        <v>14</v>
      </c>
      <c r="B12" s="9">
        <f>SUM(B5:B11)</f>
        <v>453</v>
      </c>
      <c r="C12" s="9">
        <f>SUM(C5:C11)</f>
        <v>177</v>
      </c>
      <c r="D12" s="10">
        <f>SUM(D5:D11)</f>
        <v>45</v>
      </c>
      <c r="E12" s="9">
        <f t="shared" ref="E12:F12" si="1">SUM(E5:E11)</f>
        <v>15</v>
      </c>
      <c r="F12" s="9">
        <f t="shared" si="1"/>
        <v>3</v>
      </c>
      <c r="G12" s="9">
        <f>SUM(G5:G11)</f>
        <v>12</v>
      </c>
      <c r="H12" s="10">
        <f>SUM(H5:H11)</f>
        <v>55</v>
      </c>
      <c r="I12" s="9">
        <f t="shared" ref="I12:M12" si="2">SUM(I5:I11)</f>
        <v>54</v>
      </c>
      <c r="J12" s="9">
        <f>SUM(J5:J11)</f>
        <v>1</v>
      </c>
      <c r="K12" s="10">
        <f>SUM(K5:K11)</f>
        <v>73</v>
      </c>
      <c r="L12" s="9">
        <f t="shared" si="2"/>
        <v>75</v>
      </c>
      <c r="M12" s="9">
        <f t="shared" si="2"/>
        <v>10</v>
      </c>
      <c r="N12" s="10">
        <f>SUM(N5:N11)</f>
        <v>0</v>
      </c>
      <c r="O12" s="9">
        <f t="shared" ref="O12:P12" si="3">SUM(O5:O11)</f>
        <v>0</v>
      </c>
      <c r="P12" s="9">
        <f t="shared" si="3"/>
        <v>0</v>
      </c>
      <c r="Q12" s="9">
        <f>H12+K12+N12</f>
        <v>128</v>
      </c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9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 t="s">
        <v>8</v>
      </c>
      <c r="B15" s="3">
        <v>6</v>
      </c>
      <c r="C15" s="4">
        <v>2</v>
      </c>
      <c r="D15" s="1">
        <v>4</v>
      </c>
      <c r="E15" s="1"/>
      <c r="F15" s="1"/>
      <c r="G15" s="1"/>
      <c r="H15" s="1">
        <v>2</v>
      </c>
      <c r="I15" s="1">
        <v>2</v>
      </c>
      <c r="J15" s="1"/>
      <c r="K15" s="1">
        <v>3</v>
      </c>
      <c r="L15" s="1">
        <v>3</v>
      </c>
      <c r="M15" s="1"/>
      <c r="N15" s="1"/>
      <c r="O15" s="1"/>
      <c r="P15" s="1"/>
      <c r="Q15" s="3">
        <f>H15+K15+N15</f>
        <v>5</v>
      </c>
    </row>
    <row r="16" spans="1:17" x14ac:dyDescent="0.25">
      <c r="A16" s="1" t="s">
        <v>9</v>
      </c>
      <c r="B16" s="3">
        <v>11</v>
      </c>
      <c r="C16" s="4">
        <v>4</v>
      </c>
      <c r="D16" s="1">
        <v>3</v>
      </c>
      <c r="E16" s="1">
        <v>1</v>
      </c>
      <c r="F16" s="1">
        <v>1</v>
      </c>
      <c r="G16" s="1"/>
      <c r="H16" s="1">
        <v>2</v>
      </c>
      <c r="I16" s="1">
        <v>2</v>
      </c>
      <c r="J16" s="1"/>
      <c r="K16" s="1">
        <v>3</v>
      </c>
      <c r="L16" s="1">
        <v>3</v>
      </c>
      <c r="M16" s="1"/>
      <c r="N16" s="1"/>
      <c r="O16" s="1"/>
      <c r="P16" s="1"/>
      <c r="Q16" s="3">
        <f t="shared" ref="Q16:Q21" si="4">H16+K16+N16</f>
        <v>5</v>
      </c>
    </row>
    <row r="17" spans="1:17" x14ac:dyDescent="0.25">
      <c r="A17" s="1" t="s">
        <v>10</v>
      </c>
      <c r="B17" s="3">
        <v>16</v>
      </c>
      <c r="C17" s="4">
        <v>7</v>
      </c>
      <c r="D17" s="1">
        <v>2</v>
      </c>
      <c r="E17" s="1"/>
      <c r="F17" s="1"/>
      <c r="G17" s="1"/>
      <c r="H17" s="1">
        <v>4</v>
      </c>
      <c r="I17" s="1">
        <v>4</v>
      </c>
      <c r="J17" s="1"/>
      <c r="K17" s="1">
        <v>10</v>
      </c>
      <c r="L17" s="1">
        <v>10</v>
      </c>
      <c r="M17" s="1"/>
      <c r="N17" s="1"/>
      <c r="O17" s="1"/>
      <c r="P17" s="1"/>
      <c r="Q17" s="3">
        <f t="shared" si="4"/>
        <v>14</v>
      </c>
    </row>
    <row r="18" spans="1:17" ht="30" x14ac:dyDescent="0.25">
      <c r="A18" s="11" t="s">
        <v>16</v>
      </c>
      <c r="B18" s="3">
        <v>9</v>
      </c>
      <c r="C18" s="4">
        <v>1</v>
      </c>
      <c r="D18" s="1"/>
      <c r="E18" s="1"/>
      <c r="F18" s="1"/>
      <c r="G18" s="1"/>
      <c r="H18" s="1"/>
      <c r="I18" s="1"/>
      <c r="J18" s="1"/>
      <c r="K18" s="1">
        <v>4</v>
      </c>
      <c r="L18" s="1">
        <v>4</v>
      </c>
      <c r="M18" s="1"/>
      <c r="N18" s="1"/>
      <c r="O18" s="1"/>
      <c r="P18" s="1"/>
      <c r="Q18" s="3">
        <f t="shared" si="4"/>
        <v>4</v>
      </c>
    </row>
    <row r="19" spans="1:17" x14ac:dyDescent="0.25">
      <c r="A19" s="1" t="s">
        <v>11</v>
      </c>
      <c r="B19" s="3">
        <v>5</v>
      </c>
      <c r="C19" s="4">
        <v>2</v>
      </c>
      <c r="D19" s="1">
        <v>5</v>
      </c>
      <c r="E19" s="1"/>
      <c r="F19" s="1"/>
      <c r="G19" s="1"/>
      <c r="H19" s="1">
        <v>2</v>
      </c>
      <c r="I19" s="1">
        <v>2</v>
      </c>
      <c r="J19" s="1"/>
      <c r="K19" s="1">
        <v>3</v>
      </c>
      <c r="L19" s="1">
        <v>3</v>
      </c>
      <c r="M19" s="1"/>
      <c r="N19" s="1"/>
      <c r="O19" s="1"/>
      <c r="P19" s="1"/>
      <c r="Q19" s="3">
        <f t="shared" si="4"/>
        <v>5</v>
      </c>
    </row>
    <row r="20" spans="1:17" x14ac:dyDescent="0.25">
      <c r="A20" s="1" t="s">
        <v>12</v>
      </c>
      <c r="B20" s="3">
        <v>7</v>
      </c>
      <c r="C20" s="4">
        <v>4</v>
      </c>
      <c r="D20" s="1">
        <v>6</v>
      </c>
      <c r="E20" s="1">
        <v>1</v>
      </c>
      <c r="F20" s="1">
        <v>1</v>
      </c>
      <c r="G20" s="1"/>
      <c r="H20" s="1">
        <v>1</v>
      </c>
      <c r="I20" s="1">
        <v>1</v>
      </c>
      <c r="J20" s="1"/>
      <c r="K20" s="1">
        <v>8</v>
      </c>
      <c r="L20" s="1">
        <v>8</v>
      </c>
      <c r="M20" s="1"/>
      <c r="N20" s="1"/>
      <c r="O20" s="1"/>
      <c r="P20" s="1"/>
      <c r="Q20" s="3">
        <f t="shared" si="4"/>
        <v>9</v>
      </c>
    </row>
    <row r="21" spans="1:17" x14ac:dyDescent="0.25">
      <c r="A21" s="1" t="s">
        <v>13</v>
      </c>
      <c r="B21" s="3">
        <v>59</v>
      </c>
      <c r="C21" s="4">
        <v>33</v>
      </c>
      <c r="D21" s="1">
        <v>15</v>
      </c>
      <c r="E21" s="1">
        <v>4</v>
      </c>
      <c r="F21" s="1">
        <v>4</v>
      </c>
      <c r="G21" s="1"/>
      <c r="H21" s="1">
        <v>11</v>
      </c>
      <c r="I21" s="1">
        <v>11</v>
      </c>
      <c r="J21" s="1"/>
      <c r="K21" s="1">
        <v>17</v>
      </c>
      <c r="L21" s="1">
        <v>16</v>
      </c>
      <c r="M21" s="1">
        <v>1</v>
      </c>
      <c r="N21" s="1"/>
      <c r="O21" s="1"/>
      <c r="P21" s="1"/>
      <c r="Q21" s="3">
        <f t="shared" si="4"/>
        <v>28</v>
      </c>
    </row>
    <row r="22" spans="1:17" x14ac:dyDescent="0.25">
      <c r="A22" s="1" t="s">
        <v>14</v>
      </c>
      <c r="B22" s="9">
        <v>113</v>
      </c>
      <c r="C22" s="9">
        <f>SUM(C15:C21)</f>
        <v>53</v>
      </c>
      <c r="D22" s="10">
        <f>SUM(D15:D21)</f>
        <v>35</v>
      </c>
      <c r="E22" s="9">
        <f t="shared" ref="E22:F22" si="5">SUM(E15:E21)</f>
        <v>6</v>
      </c>
      <c r="F22" s="9">
        <f t="shared" si="5"/>
        <v>6</v>
      </c>
      <c r="G22" s="9">
        <f>SUM(G15:G21)</f>
        <v>0</v>
      </c>
      <c r="H22" s="10">
        <f>SUM(H15:H21)</f>
        <v>22</v>
      </c>
      <c r="I22" s="9">
        <f t="shared" ref="I22" si="6">SUM(I15:I21)</f>
        <v>22</v>
      </c>
      <c r="J22" s="9"/>
      <c r="K22" s="10">
        <f t="shared" ref="K22:P22" si="7">SUM(K15:K21)</f>
        <v>48</v>
      </c>
      <c r="L22" s="9">
        <f t="shared" si="7"/>
        <v>47</v>
      </c>
      <c r="M22" s="9">
        <f t="shared" si="7"/>
        <v>1</v>
      </c>
      <c r="N22" s="10">
        <f>SUM(N15:N21)</f>
        <v>0</v>
      </c>
      <c r="O22" s="9">
        <f t="shared" si="7"/>
        <v>0</v>
      </c>
      <c r="P22" s="9">
        <f t="shared" si="7"/>
        <v>0</v>
      </c>
      <c r="Q22" s="9">
        <f>H22+K22+N22</f>
        <v>70</v>
      </c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9" t="s">
        <v>17</v>
      </c>
      <c r="B24" s="12">
        <f>SUM(B5:B11,B15:B21)</f>
        <v>566</v>
      </c>
      <c r="C24" s="12">
        <f>SUM(C5:C11,C15:C21)</f>
        <v>230</v>
      </c>
      <c r="D24" s="13">
        <f>D12+D22</f>
        <v>80</v>
      </c>
      <c r="E24" s="9">
        <f t="shared" ref="E24:F24" si="8">E12+E22</f>
        <v>21</v>
      </c>
      <c r="F24" s="9">
        <f t="shared" si="8"/>
        <v>9</v>
      </c>
      <c r="G24" s="9">
        <f>G12+G22</f>
        <v>12</v>
      </c>
      <c r="H24" s="13">
        <f>H12+H22</f>
        <v>77</v>
      </c>
      <c r="I24" s="9">
        <f t="shared" ref="I24:P24" si="9">I12+I22</f>
        <v>76</v>
      </c>
      <c r="J24" s="9">
        <f t="shared" si="9"/>
        <v>1</v>
      </c>
      <c r="K24" s="13">
        <f t="shared" si="9"/>
        <v>121</v>
      </c>
      <c r="L24" s="9">
        <f t="shared" si="9"/>
        <v>122</v>
      </c>
      <c r="M24" s="9">
        <f t="shared" si="9"/>
        <v>11</v>
      </c>
      <c r="N24" s="13">
        <f t="shared" si="9"/>
        <v>0</v>
      </c>
      <c r="O24" s="9">
        <f t="shared" si="9"/>
        <v>0</v>
      </c>
      <c r="P24" s="9">
        <f t="shared" si="9"/>
        <v>0</v>
      </c>
      <c r="Q24" s="12">
        <f>N24+K24+H24</f>
        <v>198</v>
      </c>
    </row>
  </sheetData>
  <mergeCells count="6">
    <mergeCell ref="B1:G1"/>
    <mergeCell ref="H1:P1"/>
    <mergeCell ref="D2:G2"/>
    <mergeCell ref="H2:J2"/>
    <mergeCell ref="K2:M2"/>
    <mergeCell ref="N2:P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O13" sqref="O13"/>
    </sheetView>
  </sheetViews>
  <sheetFormatPr defaultRowHeight="15" x14ac:dyDescent="0.25"/>
  <cols>
    <col min="1" max="1" width="79.85546875" customWidth="1"/>
    <col min="2" max="5" width="11.7109375" customWidth="1"/>
    <col min="8" max="11" width="11.7109375" customWidth="1"/>
  </cols>
  <sheetData>
    <row r="1" spans="1:12" ht="22.5" x14ac:dyDescent="0.3">
      <c r="A1" s="68" t="s">
        <v>41</v>
      </c>
      <c r="B1" s="19">
        <v>2017</v>
      </c>
      <c r="C1" s="19"/>
      <c r="D1" s="19"/>
      <c r="E1" s="19"/>
      <c r="H1" s="19">
        <v>2018</v>
      </c>
      <c r="I1" s="19"/>
      <c r="J1" s="19"/>
      <c r="K1" s="19"/>
      <c r="L1" s="68"/>
    </row>
    <row r="2" spans="1:12" ht="15.75" thickBot="1" x14ac:dyDescent="0.3"/>
    <row r="3" spans="1:12" ht="16.5" thickBot="1" x14ac:dyDescent="0.3">
      <c r="A3" s="20" t="s">
        <v>23</v>
      </c>
      <c r="B3" s="21" t="s">
        <v>24</v>
      </c>
      <c r="C3" s="22" t="s">
        <v>25</v>
      </c>
      <c r="D3" s="23" t="s">
        <v>26</v>
      </c>
      <c r="E3" s="24" t="s">
        <v>27</v>
      </c>
      <c r="H3" s="21" t="s">
        <v>24</v>
      </c>
      <c r="I3" s="22" t="s">
        <v>25</v>
      </c>
      <c r="J3" s="23" t="s">
        <v>26</v>
      </c>
      <c r="K3" s="24" t="s">
        <v>27</v>
      </c>
    </row>
    <row r="4" spans="1:12" ht="15.75" x14ac:dyDescent="0.25">
      <c r="A4" s="25"/>
    </row>
    <row r="5" spans="1:12" ht="16.5" thickBot="1" x14ac:dyDescent="0.3">
      <c r="A5" s="25" t="s">
        <v>6</v>
      </c>
    </row>
    <row r="6" spans="1:12" ht="15.75" x14ac:dyDescent="0.25">
      <c r="A6" s="26" t="s">
        <v>28</v>
      </c>
      <c r="B6" s="27">
        <v>12</v>
      </c>
      <c r="C6" s="28">
        <v>7</v>
      </c>
      <c r="D6" s="29">
        <v>15</v>
      </c>
      <c r="E6" s="30">
        <f>SUM(B6:D6)</f>
        <v>34</v>
      </c>
      <c r="H6" s="27">
        <v>13</v>
      </c>
      <c r="I6" s="28"/>
      <c r="J6" s="29"/>
      <c r="K6" s="30">
        <f>SUM(H6:J6)</f>
        <v>13</v>
      </c>
    </row>
    <row r="7" spans="1:12" ht="15.75" x14ac:dyDescent="0.25">
      <c r="A7" s="31" t="s">
        <v>29</v>
      </c>
      <c r="B7" s="32">
        <v>14</v>
      </c>
      <c r="C7" s="33">
        <v>15</v>
      </c>
      <c r="D7" s="34">
        <v>10</v>
      </c>
      <c r="E7" s="35">
        <f t="shared" ref="E7:E12" si="0">SUM(B7:D7)</f>
        <v>39</v>
      </c>
      <c r="H7" s="32">
        <v>13</v>
      </c>
      <c r="I7" s="33"/>
      <c r="J7" s="34"/>
      <c r="K7" s="35">
        <f t="shared" ref="K7:K12" si="1">SUM(H7:J7)</f>
        <v>13</v>
      </c>
    </row>
    <row r="8" spans="1:12" ht="16.5" thickBot="1" x14ac:dyDescent="0.3">
      <c r="A8" s="36" t="s">
        <v>30</v>
      </c>
      <c r="B8" s="37">
        <v>10</v>
      </c>
      <c r="C8" s="38">
        <v>19</v>
      </c>
      <c r="D8" s="39">
        <v>28</v>
      </c>
      <c r="E8" s="40">
        <f t="shared" si="0"/>
        <v>57</v>
      </c>
      <c r="H8" s="37">
        <v>10</v>
      </c>
      <c r="I8" s="38"/>
      <c r="J8" s="39"/>
      <c r="K8" s="40">
        <f t="shared" si="1"/>
        <v>10</v>
      </c>
    </row>
    <row r="9" spans="1:12" ht="15.75" x14ac:dyDescent="0.25">
      <c r="A9" s="26" t="s">
        <v>31</v>
      </c>
      <c r="B9" s="27">
        <v>32</v>
      </c>
      <c r="C9" s="28">
        <v>31</v>
      </c>
      <c r="D9" s="29">
        <v>26</v>
      </c>
      <c r="E9" s="30">
        <f t="shared" si="0"/>
        <v>89</v>
      </c>
      <c r="H9" s="27">
        <v>39</v>
      </c>
      <c r="I9" s="28"/>
      <c r="J9" s="29"/>
      <c r="K9" s="30">
        <f t="shared" si="1"/>
        <v>39</v>
      </c>
    </row>
    <row r="10" spans="1:12" ht="15.75" x14ac:dyDescent="0.25">
      <c r="A10" s="36" t="s">
        <v>32</v>
      </c>
      <c r="B10" s="32">
        <v>8</v>
      </c>
      <c r="C10" s="33">
        <v>16</v>
      </c>
      <c r="D10" s="34">
        <v>18</v>
      </c>
      <c r="E10" s="35">
        <f t="shared" si="0"/>
        <v>42</v>
      </c>
      <c r="H10" s="32">
        <v>12</v>
      </c>
      <c r="I10" s="33"/>
      <c r="J10" s="34"/>
      <c r="K10" s="35">
        <f t="shared" si="1"/>
        <v>12</v>
      </c>
    </row>
    <row r="11" spans="1:12" ht="16.5" thickBot="1" x14ac:dyDescent="0.3">
      <c r="A11" s="41" t="s">
        <v>33</v>
      </c>
      <c r="B11" s="37">
        <v>22</v>
      </c>
      <c r="C11" s="38">
        <v>14</v>
      </c>
      <c r="D11" s="42">
        <v>24</v>
      </c>
      <c r="E11" s="40">
        <f t="shared" si="0"/>
        <v>60</v>
      </c>
      <c r="H11" s="37">
        <v>20</v>
      </c>
      <c r="I11" s="38"/>
      <c r="J11" s="42"/>
      <c r="K11" s="40">
        <f t="shared" si="1"/>
        <v>20</v>
      </c>
    </row>
    <row r="12" spans="1:12" ht="16.5" thickBot="1" x14ac:dyDescent="0.3">
      <c r="A12" s="43" t="s">
        <v>34</v>
      </c>
      <c r="B12" s="44">
        <v>59</v>
      </c>
      <c r="C12" s="45">
        <v>50</v>
      </c>
      <c r="D12" s="46">
        <v>42</v>
      </c>
      <c r="E12" s="47">
        <f t="shared" si="0"/>
        <v>151</v>
      </c>
      <c r="H12" s="44">
        <v>70</v>
      </c>
      <c r="I12" s="45"/>
      <c r="J12" s="46"/>
      <c r="K12" s="47">
        <f t="shared" si="1"/>
        <v>70</v>
      </c>
    </row>
    <row r="13" spans="1:12" ht="16.5" thickBot="1" x14ac:dyDescent="0.3">
      <c r="A13" s="20" t="s">
        <v>35</v>
      </c>
      <c r="B13" s="48">
        <f>SUM(B6:B12)</f>
        <v>157</v>
      </c>
      <c r="C13" s="49">
        <f>SUM(C6:C12)</f>
        <v>152</v>
      </c>
      <c r="D13" s="50">
        <f>SUM(D6:D12)</f>
        <v>163</v>
      </c>
      <c r="E13" s="51">
        <f>SUM(E6:E12)</f>
        <v>472</v>
      </c>
      <c r="H13" s="48">
        <f>SUM(H6:H12)</f>
        <v>177</v>
      </c>
      <c r="I13" s="49">
        <f>SUM(I6:I12)</f>
        <v>0</v>
      </c>
      <c r="J13" s="50">
        <f>SUM(J6:J12)</f>
        <v>0</v>
      </c>
      <c r="K13" s="51">
        <f>SUM(K6:K12)</f>
        <v>177</v>
      </c>
    </row>
    <row r="14" spans="1:12" ht="15.75" x14ac:dyDescent="0.25">
      <c r="A14" s="25"/>
      <c r="B14" s="52"/>
      <c r="C14" s="52"/>
      <c r="D14" s="52"/>
      <c r="E14" s="53"/>
      <c r="H14" s="52"/>
      <c r="I14" s="52"/>
      <c r="J14" s="52"/>
      <c r="K14" s="53"/>
    </row>
    <row r="15" spans="1:12" ht="16.5" thickBot="1" x14ac:dyDescent="0.3">
      <c r="A15" s="25" t="s">
        <v>15</v>
      </c>
      <c r="B15" s="54"/>
      <c r="C15" s="53"/>
      <c r="D15" s="53"/>
      <c r="E15" s="53"/>
      <c r="H15" s="54"/>
      <c r="I15" s="53"/>
      <c r="J15" s="53"/>
      <c r="K15" s="53"/>
    </row>
    <row r="16" spans="1:12" ht="15.75" x14ac:dyDescent="0.25">
      <c r="A16" s="26" t="s">
        <v>29</v>
      </c>
      <c r="B16" s="27">
        <v>2</v>
      </c>
      <c r="C16" s="28">
        <v>8</v>
      </c>
      <c r="D16" s="29">
        <v>8</v>
      </c>
      <c r="E16" s="30">
        <f>SUM(B16:D16)</f>
        <v>18</v>
      </c>
      <c r="H16" s="27">
        <v>2</v>
      </c>
      <c r="I16" s="28"/>
      <c r="J16" s="29"/>
      <c r="K16" s="30">
        <f>SUM(H16:J16)</f>
        <v>2</v>
      </c>
    </row>
    <row r="17" spans="1:11" ht="16.5" thickBot="1" x14ac:dyDescent="0.3">
      <c r="A17" s="31" t="s">
        <v>30</v>
      </c>
      <c r="B17" s="37">
        <v>4</v>
      </c>
      <c r="C17" s="38">
        <v>3</v>
      </c>
      <c r="D17" s="42">
        <v>8</v>
      </c>
      <c r="E17" s="40">
        <f t="shared" ref="E17:E22" si="2">SUM(B17:D17)</f>
        <v>15</v>
      </c>
      <c r="H17" s="37">
        <v>4</v>
      </c>
      <c r="I17" s="38"/>
      <c r="J17" s="42"/>
      <c r="K17" s="40">
        <f t="shared" ref="K17:K22" si="3">SUM(H17:J17)</f>
        <v>4</v>
      </c>
    </row>
    <row r="18" spans="1:11" ht="15.75" x14ac:dyDescent="0.25">
      <c r="A18" s="26" t="s">
        <v>36</v>
      </c>
      <c r="B18" s="55">
        <v>4</v>
      </c>
      <c r="C18" s="28">
        <v>7</v>
      </c>
      <c r="D18" s="29">
        <v>13</v>
      </c>
      <c r="E18" s="30">
        <f t="shared" si="2"/>
        <v>24</v>
      </c>
      <c r="H18" s="55">
        <v>7</v>
      </c>
      <c r="I18" s="28"/>
      <c r="J18" s="29"/>
      <c r="K18" s="30">
        <f t="shared" si="3"/>
        <v>7</v>
      </c>
    </row>
    <row r="19" spans="1:11" ht="31.5" x14ac:dyDescent="0.25">
      <c r="A19" s="36" t="s">
        <v>37</v>
      </c>
      <c r="B19" s="56">
        <v>2</v>
      </c>
      <c r="C19" s="33">
        <v>3</v>
      </c>
      <c r="D19" s="34">
        <v>6</v>
      </c>
      <c r="E19" s="35">
        <f t="shared" si="2"/>
        <v>11</v>
      </c>
      <c r="H19" s="56">
        <v>1</v>
      </c>
      <c r="I19" s="33"/>
      <c r="J19" s="34"/>
      <c r="K19" s="35">
        <f t="shared" si="3"/>
        <v>1</v>
      </c>
    </row>
    <row r="20" spans="1:11" ht="15.75" x14ac:dyDescent="0.25">
      <c r="A20" s="36" t="s">
        <v>38</v>
      </c>
      <c r="B20" s="32">
        <v>6</v>
      </c>
      <c r="C20" s="33">
        <v>4</v>
      </c>
      <c r="D20" s="34">
        <v>4</v>
      </c>
      <c r="E20" s="35">
        <f t="shared" si="2"/>
        <v>14</v>
      </c>
      <c r="H20" s="32">
        <v>2</v>
      </c>
      <c r="I20" s="33"/>
      <c r="J20" s="34"/>
      <c r="K20" s="35">
        <f t="shared" si="3"/>
        <v>2</v>
      </c>
    </row>
    <row r="21" spans="1:11" ht="16.5" thickBot="1" x14ac:dyDescent="0.3">
      <c r="A21" s="41" t="s">
        <v>33</v>
      </c>
      <c r="B21" s="37">
        <v>4</v>
      </c>
      <c r="C21" s="38">
        <v>2</v>
      </c>
      <c r="D21" s="42">
        <v>1</v>
      </c>
      <c r="E21" s="40">
        <f t="shared" si="2"/>
        <v>7</v>
      </c>
      <c r="H21" s="37">
        <v>4</v>
      </c>
      <c r="I21" s="38"/>
      <c r="J21" s="42"/>
      <c r="K21" s="40">
        <f t="shared" si="3"/>
        <v>4</v>
      </c>
    </row>
    <row r="22" spans="1:11" ht="16.5" thickBot="1" x14ac:dyDescent="0.3">
      <c r="A22" s="57" t="s">
        <v>39</v>
      </c>
      <c r="B22" s="44">
        <v>37</v>
      </c>
      <c r="C22" s="45">
        <v>24</v>
      </c>
      <c r="D22" s="46">
        <v>24</v>
      </c>
      <c r="E22" s="47">
        <f t="shared" si="2"/>
        <v>85</v>
      </c>
      <c r="H22" s="44">
        <v>33</v>
      </c>
      <c r="I22" s="45"/>
      <c r="J22" s="46"/>
      <c r="K22" s="47">
        <f t="shared" si="3"/>
        <v>33</v>
      </c>
    </row>
    <row r="23" spans="1:11" ht="16.5" thickBot="1" x14ac:dyDescent="0.3">
      <c r="A23" s="58" t="s">
        <v>40</v>
      </c>
      <c r="B23" s="59">
        <f>SUM(B16:B22)</f>
        <v>59</v>
      </c>
      <c r="C23" s="60">
        <f>SUM(C16:C22)</f>
        <v>51</v>
      </c>
      <c r="D23" s="61">
        <f>SUM(D16:D22)</f>
        <v>64</v>
      </c>
      <c r="E23" s="62">
        <f>SUM(E16:E22)</f>
        <v>174</v>
      </c>
      <c r="H23" s="59">
        <f>SUM(H16:H22)</f>
        <v>53</v>
      </c>
      <c r="I23" s="60">
        <f>SUM(I16:I22)</f>
        <v>0</v>
      </c>
      <c r="J23" s="61">
        <f>SUM(J16:J22)</f>
        <v>0</v>
      </c>
      <c r="K23" s="62">
        <f>SUM(K16:K22)</f>
        <v>53</v>
      </c>
    </row>
    <row r="24" spans="1:11" ht="16.5" thickBot="1" x14ac:dyDescent="0.3">
      <c r="A24" s="63"/>
      <c r="B24" s="54"/>
      <c r="C24" s="53"/>
      <c r="D24" s="53"/>
      <c r="E24" s="53"/>
      <c r="H24" s="54"/>
      <c r="I24" s="53"/>
      <c r="J24" s="53"/>
      <c r="K24" s="53"/>
    </row>
    <row r="25" spans="1:11" ht="19.5" thickBot="1" x14ac:dyDescent="0.3">
      <c r="A25" s="64" t="s">
        <v>17</v>
      </c>
      <c r="B25" s="65">
        <f>SUM(B13,B23)</f>
        <v>216</v>
      </c>
      <c r="C25" s="65">
        <f>SUM(C13,C23)</f>
        <v>203</v>
      </c>
      <c r="D25" s="66">
        <f>SUM(D13,D23)</f>
        <v>227</v>
      </c>
      <c r="E25" s="67">
        <f>SUM(E13,E23)</f>
        <v>646</v>
      </c>
      <c r="H25" s="65">
        <f>SUM(H13,H23)</f>
        <v>230</v>
      </c>
      <c r="I25" s="65">
        <f>SUM(I13,I23)</f>
        <v>0</v>
      </c>
      <c r="J25" s="66">
        <f>SUM(J13,J23)</f>
        <v>0</v>
      </c>
      <c r="K25" s="67">
        <f>SUM(K13,K23)</f>
        <v>230</v>
      </c>
    </row>
    <row r="26" spans="1:11" ht="15.75" x14ac:dyDescent="0.25">
      <c r="H26" s="54"/>
      <c r="I26" s="54"/>
      <c r="J26" s="54"/>
      <c r="K26" s="54"/>
    </row>
    <row r="27" spans="1:11" ht="15.75" x14ac:dyDescent="0.25">
      <c r="K27" s="54"/>
    </row>
  </sheetData>
  <mergeCells count="2">
    <mergeCell ref="B1:E1"/>
    <mergeCell ref="H1:K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2. kolo</vt:lpstr>
      <vt:lpstr>Zapsaných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Šenkárová</dc:creator>
  <cp:lastModifiedBy>Lenka Šenkárová</cp:lastModifiedBy>
  <dcterms:created xsi:type="dcterms:W3CDTF">2017-09-06T11:23:41Z</dcterms:created>
  <dcterms:modified xsi:type="dcterms:W3CDTF">2018-09-04T09:41:14Z</dcterms:modified>
</cp:coreProperties>
</file>